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F62" i="1" l="1"/>
  <c r="F53" i="1"/>
  <c r="F88" i="1"/>
  <c r="F107" i="1"/>
  <c r="F100" i="1"/>
  <c r="F101" i="1"/>
  <c r="F60" i="1"/>
  <c r="F59" i="1" s="1"/>
  <c r="F47" i="1"/>
  <c r="F49" i="1"/>
  <c r="F46" i="1" l="1"/>
  <c r="F124" i="1"/>
  <c r="F123" i="1" s="1"/>
  <c r="F57" i="1"/>
  <c r="F121" i="1"/>
  <c r="F120" i="1" s="1"/>
  <c r="F105" i="1"/>
  <c r="F104" i="1" s="1"/>
  <c r="F102" i="1"/>
  <c r="F92" i="1"/>
  <c r="F137" i="1"/>
  <c r="F136" i="1" s="1"/>
  <c r="F135" i="1" s="1"/>
  <c r="F134" i="1" s="1"/>
  <c r="F133" i="1" s="1"/>
  <c r="F132" i="1" s="1"/>
  <c r="F144" i="1"/>
  <c r="F143" i="1" s="1"/>
  <c r="F142" i="1" s="1"/>
  <c r="F141" i="1" s="1"/>
  <c r="F140" i="1" s="1"/>
  <c r="F139" i="1" s="1"/>
  <c r="F130" i="1"/>
  <c r="F129" i="1" s="1"/>
  <c r="F128" i="1" s="1"/>
  <c r="F115" i="1"/>
  <c r="F117" i="1"/>
  <c r="F112" i="1"/>
  <c r="F111" i="1" s="1"/>
  <c r="F109" i="1"/>
  <c r="F108" i="1" s="1"/>
  <c r="F94" i="1"/>
  <c r="F91" i="1" s="1"/>
  <c r="F97" i="1"/>
  <c r="F96" i="1" s="1"/>
  <c r="F86" i="1"/>
  <c r="F85" i="1" s="1"/>
  <c r="F83" i="1"/>
  <c r="F82" i="1" s="1"/>
  <c r="F76" i="1"/>
  <c r="F75" i="1" s="1"/>
  <c r="F73" i="1"/>
  <c r="F72" i="1" s="1"/>
  <c r="F68" i="1"/>
  <c r="F67" i="1" s="1"/>
  <c r="F65" i="1"/>
  <c r="F55" i="1"/>
  <c r="F26" i="1"/>
  <c r="F28" i="1"/>
  <c r="F30" i="1"/>
  <c r="F33" i="1"/>
  <c r="F32" i="1" s="1"/>
  <c r="F12" i="1"/>
  <c r="F11" i="1" s="1"/>
  <c r="F10" i="1" s="1"/>
  <c r="F15" i="1"/>
  <c r="F14" i="1" s="1"/>
  <c r="F64" i="1" l="1"/>
  <c r="F63" i="1"/>
  <c r="F71" i="1"/>
  <c r="F54" i="1"/>
  <c r="F52" i="1" s="1"/>
  <c r="F51" i="1" s="1"/>
  <c r="F146" i="1" s="1"/>
  <c r="F119" i="1"/>
  <c r="F99" i="1"/>
  <c r="F90" i="1"/>
  <c r="F89" i="1" s="1"/>
  <c r="F81" i="1"/>
  <c r="F114" i="1"/>
  <c r="F127" i="1"/>
  <c r="F126" i="1" s="1"/>
  <c r="F9" i="1"/>
  <c r="F8" i="1" s="1"/>
  <c r="F25" i="1"/>
  <c r="F24" i="1" s="1"/>
  <c r="F23" i="1" s="1"/>
  <c r="F22" i="1" s="1"/>
  <c r="F38" i="1"/>
  <c r="F37" i="1" s="1"/>
  <c r="F36" i="1" s="1"/>
  <c r="F35" i="1" s="1"/>
  <c r="F20" i="1"/>
  <c r="F19" i="1"/>
  <c r="F18" i="1" s="1"/>
  <c r="F70" i="1" l="1"/>
  <c r="F17" i="1"/>
  <c r="F7" i="1" s="1"/>
</calcChain>
</file>

<file path=xl/sharedStrings.xml><?xml version="1.0" encoding="utf-8"?>
<sst xmlns="http://schemas.openxmlformats.org/spreadsheetml/2006/main" count="588" uniqueCount="148">
  <si>
    <t>раздел</t>
  </si>
  <si>
    <t>подраздел</t>
  </si>
  <si>
    <t>целевая статья</t>
  </si>
  <si>
    <t>вид расходов</t>
  </si>
  <si>
    <t>Общегосударственные вопросы</t>
  </si>
  <si>
    <t>Функционирование высшего должностного лица субъекта РФ и муниципального образования</t>
  </si>
  <si>
    <t>01</t>
  </si>
  <si>
    <t>02</t>
  </si>
  <si>
    <t>Глава муниципального образования</t>
  </si>
  <si>
    <t>Расходы на выплаты персоналу в целях обеспечения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</si>
  <si>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</si>
  <si>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Расходы на выплаты персоналу государственных (муниципальных) органов</t>
  </si>
  <si>
    <t>120</t>
  </si>
  <si>
    <t>03</t>
  </si>
  <si>
    <t>Закупка товаров, работ и услуг для государственных (муниципальных) нужд</t>
  </si>
  <si>
    <t>200</t>
  </si>
  <si>
    <t>240</t>
  </si>
  <si>
    <t>800</t>
  </si>
  <si>
    <t>850</t>
  </si>
  <si>
    <t>Функционирование Правительства РФ, высших исполнительных органов власти субъектов РФ, местных администраций</t>
  </si>
  <si>
    <t>04</t>
  </si>
  <si>
    <t>Национальная оборона</t>
  </si>
  <si>
    <t>Мобилизационная и вневойсковая подготовка</t>
  </si>
  <si>
    <t>Расходы на осуществление первичного воинского учета на территориях, гду отсутствуют военные комиссариаты, за счет средств федерального бюджета</t>
  </si>
  <si>
    <t>Национальная экономика</t>
  </si>
  <si>
    <t>05</t>
  </si>
  <si>
    <t>Дорожное хозяйство (дорожные фонды)</t>
  </si>
  <si>
    <t>09</t>
  </si>
  <si>
    <t>Благоустройство</t>
  </si>
  <si>
    <t>08</t>
  </si>
  <si>
    <t>Культура</t>
  </si>
  <si>
    <t/>
  </si>
  <si>
    <t>Социальная политика</t>
  </si>
  <si>
    <t>10</t>
  </si>
  <si>
    <t>Пенсионное обеспечение</t>
  </si>
  <si>
    <t>Доплаты к пенсиям, дополнительное пенсионное обеспечение</t>
  </si>
  <si>
    <t>Социальное обеспечение и иные выплаты населению</t>
  </si>
  <si>
    <t>Таблица 1</t>
  </si>
  <si>
    <t>тыс. рублей</t>
  </si>
  <si>
    <t>Национальная безопасность и правоохранительная деятельность</t>
  </si>
  <si>
    <t>Защита населения и территории от последствий чрезвычайных ситуаций природного и техногенного характера, гражданская оборона</t>
  </si>
  <si>
    <t>Мероприятия по предупреждению и ликвидации последствий чрезвычайных ситуаций и стихийных бедствий</t>
  </si>
  <si>
    <t>Всего расходов</t>
  </si>
  <si>
    <t>Расходы на содержание органов местного самоуправления</t>
  </si>
  <si>
    <t>Центральный аппарат</t>
  </si>
  <si>
    <t>Пенсии</t>
  </si>
  <si>
    <t>Непрограммная часть местного бюджета</t>
  </si>
  <si>
    <t>Уличное освещение</t>
  </si>
  <si>
    <t xml:space="preserve"> Закупка товаров, работ и услуг для государственных (муниципальных) нужд</t>
  </si>
  <si>
    <t>99 0 00 00000</t>
  </si>
  <si>
    <t>99 0 00 03000</t>
  </si>
  <si>
    <t>99 0 00 03110</t>
  </si>
  <si>
    <t>05 0 00 70190</t>
  </si>
  <si>
    <t>99 0 00 03120</t>
  </si>
  <si>
    <t>06</t>
  </si>
  <si>
    <t>99 0 00 84010</t>
  </si>
  <si>
    <t>500</t>
  </si>
  <si>
    <t>540</t>
  </si>
  <si>
    <t>99 0 00 51180</t>
  </si>
  <si>
    <t>99 0 00 18010</t>
  </si>
  <si>
    <t>Иные закупки товаров, работ и услуг для  обеспечения государственных (муниципальных) нужд</t>
  </si>
  <si>
    <t>Организация Ритуальных услуг и  содержание мест захоронения</t>
  </si>
  <si>
    <t xml:space="preserve">Расходы в сфере культуры </t>
  </si>
  <si>
    <t xml:space="preserve">Учреждения  культуры и мероприятия в сфере культуры и кинематографии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</si>
  <si>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</si>
  <si>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</si>
  <si>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Расходы на содержание органов местного самоуправления за счет средств областного бюджета в рамках государственной программы Новосибирской области  "Развитие юстиции Новосибирской области"</t>
  </si>
  <si>
    <t>Расходы на осуществление отдельных государственных полномочий Новосибирской области по решению вопросов в сфере административных правонарушений</t>
  </si>
  <si>
    <t>Инные закупки  товаров, работ и услуг для обеспечения  государственных (муниципальных) нужд</t>
  </si>
  <si>
    <t>Иные закупки товаров, работ и услуг для обеспечения государственных (муниципальных) нужд</t>
  </si>
  <si>
    <t>Обеспечение деятельности финансовых,налоговых и таможенных органов и органов финансового(финансово-бюджетного)надзора</t>
  </si>
  <si>
    <t xml:space="preserve">Средства передаваемые на осуществление части переданных полномочий поселения по осуществлению внешнего муниципального контроля </t>
  </si>
  <si>
    <t>Межбюджетные трансферты</t>
  </si>
  <si>
    <t>Иные межбюджетные трансферты</t>
  </si>
  <si>
    <t>Инные межбюджетные ассигнования</t>
  </si>
  <si>
    <t>Жилищно-коммунальное хозяйство</t>
  </si>
  <si>
    <t>Публичные нормативные социальные выплаты гражданам</t>
  </si>
  <si>
    <t>Культура,киномотография</t>
  </si>
  <si>
    <t xml:space="preserve">Уплата налогов.сборов и иных  платежей </t>
  </si>
  <si>
    <t>Мероприятия в области  культуры</t>
  </si>
  <si>
    <t>Жилищное хозяйство</t>
  </si>
  <si>
    <t>сумма</t>
  </si>
  <si>
    <t>Обеспечение деятельности органов местного самоуправления за счет срелств областного бюджета в рамках государственной программы Новосибирской области "Управления государственными финансами в Новосибирской области"</t>
  </si>
  <si>
    <t xml:space="preserve">Национальная безопасность </t>
  </si>
  <si>
    <t>Расходы на  социальную политику</t>
  </si>
  <si>
    <t>05 0 00 70000</t>
  </si>
  <si>
    <t>Иные бюджетные ассигнования</t>
  </si>
  <si>
    <t>03 0 00 70510</t>
  </si>
  <si>
    <t>Резервные фонды</t>
  </si>
  <si>
    <t>Непрограммные направления местного бюджета</t>
  </si>
  <si>
    <t>Резервные фонды местных администраций</t>
  </si>
  <si>
    <t>Резервные средства</t>
  </si>
  <si>
    <t>Другие общегосударственные расходы</t>
  </si>
  <si>
    <t>11</t>
  </si>
  <si>
    <t xml:space="preserve">99 0 00 20550 </t>
  </si>
  <si>
    <t>870</t>
  </si>
  <si>
    <t>Взносы на капитальный ремонт общего имущества в многоквартирных домах</t>
  </si>
  <si>
    <t>Уплата налогов, сборов и иных платежей</t>
  </si>
  <si>
    <t>99 0 00 05030</t>
  </si>
  <si>
    <t>90 0 00 00000</t>
  </si>
  <si>
    <t>09 0 00 00000</t>
  </si>
  <si>
    <t>Другие вопросы в области  жилищно-коммунальными хозяйства</t>
  </si>
  <si>
    <t>99 0 00 70510</t>
  </si>
  <si>
    <t xml:space="preserve"> "Мероприятия в рамках  государственной программы  Новосибирской области "Жилищно -коммунальное хозяйство Новосибирской области" </t>
  </si>
  <si>
    <t xml:space="preserve"> Подпрограмма"Благоустройство территории населенных пунктов государственной программы  Новосибирской области "Жилищно -коммунальное хозяйство Новосибирской области </t>
  </si>
  <si>
    <t>Основное мероприятие"Региональный проект "формирования комфортной  городской среды"</t>
  </si>
  <si>
    <t>Реализация  программ формирование современной городской среды (благоустройство общественных пространств населенных пунктов Новосибирской области)</t>
  </si>
  <si>
    <t>99 0 00 06010</t>
  </si>
  <si>
    <t>99 0 00 06040</t>
  </si>
  <si>
    <t>Прочие мероприятия по благоустройству поселений</t>
  </si>
  <si>
    <t>99 0 00 06060</t>
  </si>
  <si>
    <t>99 0 00 00750</t>
  </si>
  <si>
    <t>Обеспечение сбалансированности местных бюджетов в рамках реализации мероприятий государственных программ Новосибирской области"Управление финансами в НСО</t>
  </si>
  <si>
    <t>Водное хозяйство</t>
  </si>
  <si>
    <t>Поддержание технического состояния гидротехнических сооружений Северного района Новосибирской области за счет средств областного бюджета</t>
  </si>
  <si>
    <t>Поддержание технического состояния гидротехнических сооружений Северного района Новосибирской области за счет средств местного бюджета</t>
  </si>
  <si>
    <t>99 0 00 70860</t>
  </si>
  <si>
    <t>99 0 00 80860</t>
  </si>
  <si>
    <t>Обеспечение ,востановление и развитие автодорог местного значения,в том числе мероприятия по созданию,востановлению и содержанию элементов обустройства автомобильной дороги за счет средств местного бюджета"Развитие автомобильных дорог регионального,межмуниципального и местного значения в Новосибирской области"</t>
  </si>
  <si>
    <t>99 0 00 80760</t>
  </si>
  <si>
    <t>Мероприятия в области жилищного хозяйства</t>
  </si>
  <si>
    <t>99 0 00 04020</t>
  </si>
  <si>
    <t>99 0 0000000</t>
  </si>
  <si>
    <t>90 0 00 0000</t>
  </si>
  <si>
    <t>990F2 00000</t>
  </si>
  <si>
    <t>990 F2 55552</t>
  </si>
  <si>
    <t>Мероприятия по предупреждению  пожарной безопасности</t>
  </si>
  <si>
    <t>99 0 00 18030</t>
  </si>
  <si>
    <t xml:space="preserve">Обеспечение ,востановление и развитие автодорог местного значения,в том числе мероприятия по созданию,востановлению и содержанию элементов обустройства автомобильной дороги за счетсубсидии  местным бюджетам на осуществление дорожной деятельности в отношении дорог  местного значения </t>
  </si>
  <si>
    <t>99 0 00 70760</t>
  </si>
  <si>
    <t>Расходы на реализация социально значимых проектов в сфере развития общественной инфраструктуры в рамках подпрограммы "Содействие развитию местного самоуправления" государственной программы Новосибирской области "Развитие институтов региональной политики и гражданского общества в Новосибирской области"</t>
  </si>
  <si>
    <t>Реализация социально значимых проектов в сфере развития общественной  инфраструктуры  за счет средств местного бюджета муниципальных образований Северного района   Новосибирской области"</t>
  </si>
  <si>
    <t>99 0 00 70370</t>
  </si>
  <si>
    <t>99 0 00 80370</t>
  </si>
  <si>
    <t xml:space="preserve">Кассовое исполнение местного бюджета по расходам за 2024год по распределению бюджетных ассигнований  по разделам, подразделам, целевым статьям (муниципальным программам и непрограммным направлениям деятельности),  группам (группам и подгруппам) видов расходов классификации расходов бюджетов      
</t>
  </si>
  <si>
    <t>Расходы переданные на часть полномочий муниципальным органам</t>
  </si>
  <si>
    <t>13</t>
  </si>
  <si>
    <t>99 0 00 90010</t>
  </si>
  <si>
    <t>99 0 00 81180</t>
  </si>
  <si>
    <t>Расходы на осуществление первичного воинского учета на территориях, гду отсутствуют военные комиссариаты, за счет средств местного бюджета</t>
  </si>
  <si>
    <t>99 0 00 80460</t>
  </si>
  <si>
    <t>Обеспечение безопасности на воднрм объекте р.Тартас в с.Северное</t>
  </si>
  <si>
    <t>Реализация инициативных проектов</t>
  </si>
  <si>
    <t xml:space="preserve">99 0 00 00000 </t>
  </si>
  <si>
    <t>80 00 970240</t>
  </si>
  <si>
    <t>Реализация инициативных проектов софинансирование из местного бюджета</t>
  </si>
  <si>
    <t>80 00 9S0240</t>
  </si>
  <si>
    <t xml:space="preserve">      Приложение 4                                                                        к решению Совета депутатов Северного  сельсовета Северного района Новосибирской области №3от 14.04.25
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</si>
</sst>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р_._-;\-* #,##0.00_р_._-;_-* &quot;-&quot;??_р_._-;_-@_-"/>
    <numFmt numFmtId="165" formatCode="00"/>
    <numFmt numFmtId="166" formatCode="000\ 00\ 00"/>
    <numFmt numFmtId="167" formatCode="000"/>
    <numFmt numFmtId="168" formatCode="0.0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2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164" fontId="12" fillId="0" borderId="0" applyFont="0" applyFill="0" applyBorder="0" applyAlignment="0" applyProtection="0"/>
  </cellStyleXfs>
  <cellXfs count="69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1" xfId="0" applyFont="1" applyBorder="1"/>
    <xf numFmtId="49" fontId="3" fillId="0" borderId="1" xfId="0" applyNumberFormat="1" applyFont="1" applyBorder="1"/>
    <xf numFmtId="0" fontId="2" fillId="0" borderId="1" xfId="0" applyFont="1" applyBorder="1" applyAlignment="1">
      <alignment wrapText="1"/>
    </xf>
    <xf numFmtId="49" fontId="2" fillId="0" borderId="1" xfId="0" applyNumberFormat="1" applyFont="1" applyBorder="1"/>
    <xf numFmtId="0" fontId="2" fillId="0" borderId="1" xfId="0" applyFont="1" applyBorder="1"/>
    <xf numFmtId="0" fontId="3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1" fillId="0" borderId="0" xfId="0" applyFont="1"/>
    <xf numFmtId="49" fontId="4" fillId="0" borderId="1" xfId="0" applyNumberFormat="1" applyFont="1" applyBorder="1"/>
    <xf numFmtId="0" fontId="4" fillId="0" borderId="1" xfId="0" applyFont="1" applyBorder="1"/>
    <xf numFmtId="166" fontId="2" fillId="0" borderId="1" xfId="0" applyNumberFormat="1" applyFont="1" applyBorder="1" applyAlignment="1">
      <alignment horizontal="left"/>
    </xf>
    <xf numFmtId="166" fontId="3" fillId="0" borderId="1" xfId="0" applyNumberFormat="1" applyFont="1" applyBorder="1" applyAlignment="1">
      <alignment horizontal="left"/>
    </xf>
    <xf numFmtId="166" fontId="4" fillId="0" borderId="1" xfId="0" applyNumberFormat="1" applyFont="1" applyBorder="1" applyAlignment="1">
      <alignment horizontal="left"/>
    </xf>
    <xf numFmtId="167" fontId="6" fillId="0" borderId="1" xfId="1" applyNumberFormat="1" applyFont="1" applyFill="1" applyBorder="1" applyAlignment="1" applyProtection="1">
      <alignment horizontal="center" vertical="center"/>
      <protection hidden="1"/>
    </xf>
    <xf numFmtId="167" fontId="6" fillId="0" borderId="1" xfId="1" applyNumberFormat="1" applyFont="1" applyFill="1" applyBorder="1" applyAlignment="1" applyProtection="1">
      <alignment horizontal="right" vertical="center"/>
      <protection hidden="1"/>
    </xf>
    <xf numFmtId="166" fontId="6" fillId="0" borderId="1" xfId="1" applyNumberFormat="1" applyFont="1" applyFill="1" applyBorder="1" applyAlignment="1" applyProtection="1">
      <alignment horizontal="right" wrapText="1"/>
      <protection hidden="1"/>
    </xf>
    <xf numFmtId="165" fontId="6" fillId="0" borderId="1" xfId="1" applyNumberFormat="1" applyFont="1" applyFill="1" applyBorder="1" applyAlignment="1" applyProtection="1">
      <alignment horizontal="left"/>
      <protection hidden="1"/>
    </xf>
    <xf numFmtId="166" fontId="4" fillId="0" borderId="1" xfId="0" applyNumberFormat="1" applyFont="1" applyBorder="1"/>
    <xf numFmtId="166" fontId="0" fillId="0" borderId="0" xfId="0" applyNumberFormat="1"/>
    <xf numFmtId="49" fontId="0" fillId="0" borderId="0" xfId="0" applyNumberFormat="1" applyAlignment="1">
      <alignment horizontal="left"/>
    </xf>
    <xf numFmtId="0" fontId="9" fillId="0" borderId="0" xfId="1" applyNumberFormat="1" applyFont="1" applyFill="1" applyAlignment="1" applyProtection="1">
      <alignment wrapText="1"/>
      <protection hidden="1"/>
    </xf>
    <xf numFmtId="0" fontId="7" fillId="0" borderId="0" xfId="1" applyNumberFormat="1" applyFont="1" applyFill="1" applyAlignment="1" applyProtection="1">
      <alignment horizontal="right" vertical="center"/>
      <protection hidden="1"/>
    </xf>
    <xf numFmtId="168" fontId="2" fillId="0" borderId="1" xfId="0" applyNumberFormat="1" applyFont="1" applyBorder="1"/>
    <xf numFmtId="168" fontId="3" fillId="0" borderId="1" xfId="0" applyNumberFormat="1" applyFont="1" applyBorder="1"/>
    <xf numFmtId="168" fontId="4" fillId="0" borderId="1" xfId="0" applyNumberFormat="1" applyFont="1" applyBorder="1"/>
    <xf numFmtId="0" fontId="8" fillId="0" borderId="2" xfId="1" applyNumberFormat="1" applyFont="1" applyFill="1" applyBorder="1" applyAlignment="1" applyProtection="1">
      <alignment horizontal="left" vertical="center" wrapText="1"/>
      <protection hidden="1"/>
    </xf>
    <xf numFmtId="0" fontId="3" fillId="0" borderId="0" xfId="0" applyFont="1" applyBorder="1"/>
    <xf numFmtId="0" fontId="11" fillId="0" borderId="1" xfId="0" applyFont="1" applyBorder="1" applyAlignment="1">
      <alignment horizontal="center" vertical="center" wrapText="1"/>
    </xf>
    <xf numFmtId="168" fontId="8" fillId="0" borderId="1" xfId="0" applyNumberFormat="1" applyFont="1" applyBorder="1"/>
    <xf numFmtId="0" fontId="6" fillId="0" borderId="1" xfId="0" applyFont="1" applyBorder="1"/>
    <xf numFmtId="168" fontId="6" fillId="0" borderId="1" xfId="0" applyNumberFormat="1" applyFont="1" applyBorder="1"/>
    <xf numFmtId="167" fontId="6" fillId="0" borderId="1" xfId="1" applyNumberFormat="1" applyFont="1" applyFill="1" applyBorder="1" applyAlignment="1" applyProtection="1">
      <alignment horizontal="right"/>
      <protection hidden="1"/>
    </xf>
    <xf numFmtId="49" fontId="0" fillId="0" borderId="1" xfId="0" applyNumberForma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66" fontId="2" fillId="0" borderId="4" xfId="0" applyNumberFormat="1" applyFont="1" applyBorder="1" applyAlignment="1">
      <alignment horizontal="left"/>
    </xf>
    <xf numFmtId="49" fontId="3" fillId="0" borderId="5" xfId="0" applyNumberFormat="1" applyFont="1" applyBorder="1"/>
    <xf numFmtId="0" fontId="9" fillId="0" borderId="1" xfId="1" applyNumberFormat="1" applyFont="1" applyFill="1" applyBorder="1" applyAlignment="1" applyProtection="1">
      <alignment horizontal="left" vertical="center" wrapText="1"/>
      <protection hidden="1"/>
    </xf>
    <xf numFmtId="0" fontId="7" fillId="0" borderId="2" xfId="1" applyNumberFormat="1" applyFont="1" applyFill="1" applyBorder="1" applyAlignment="1" applyProtection="1">
      <alignment horizontal="left" vertical="center" wrapText="1"/>
      <protection hidden="1"/>
    </xf>
    <xf numFmtId="0" fontId="14" fillId="0" borderId="1" xfId="0" applyFont="1" applyBorder="1" applyAlignment="1">
      <alignment wrapText="1"/>
    </xf>
    <xf numFmtId="0" fontId="14" fillId="0" borderId="2" xfId="0" applyFont="1" applyBorder="1" applyAlignment="1">
      <alignment wrapText="1"/>
    </xf>
    <xf numFmtId="0" fontId="9" fillId="0" borderId="2" xfId="1" applyNumberFormat="1" applyFont="1" applyFill="1" applyBorder="1" applyAlignment="1" applyProtection="1">
      <alignment horizontal="left" vertical="center" wrapText="1"/>
      <protection hidden="1"/>
    </xf>
    <xf numFmtId="0" fontId="13" fillId="0" borderId="1" xfId="0" applyFont="1" applyBorder="1" applyAlignment="1">
      <alignment wrapText="1"/>
    </xf>
    <xf numFmtId="0" fontId="14" fillId="0" borderId="1" xfId="0" applyNumberFormat="1" applyFont="1" applyBorder="1" applyAlignment="1">
      <alignment wrapText="1"/>
    </xf>
    <xf numFmtId="166" fontId="6" fillId="0" borderId="1" xfId="1" applyNumberFormat="1" applyFont="1" applyFill="1" applyBorder="1" applyAlignment="1" applyProtection="1">
      <alignment horizontal="left" wrapText="1"/>
      <protection hidden="1"/>
    </xf>
    <xf numFmtId="167" fontId="6" fillId="0" borderId="1" xfId="1" applyNumberFormat="1" applyFont="1" applyFill="1" applyBorder="1" applyAlignment="1" applyProtection="1">
      <alignment horizontal="left" vertical="center"/>
      <protection hidden="1"/>
    </xf>
    <xf numFmtId="0" fontId="7" fillId="0" borderId="1" xfId="1" applyNumberFormat="1" applyFont="1" applyFill="1" applyBorder="1" applyAlignment="1" applyProtection="1">
      <alignment horizontal="left" vertical="center" wrapText="1"/>
      <protection hidden="1"/>
    </xf>
    <xf numFmtId="0" fontId="13" fillId="0" borderId="1" xfId="0" applyFont="1" applyBorder="1"/>
    <xf numFmtId="0" fontId="14" fillId="0" borderId="1" xfId="0" applyFont="1" applyBorder="1"/>
    <xf numFmtId="0" fontId="13" fillId="0" borderId="1" xfId="0" applyFont="1" applyBorder="1" applyAlignment="1">
      <alignment vertical="justify" wrapText="1"/>
    </xf>
    <xf numFmtId="0" fontId="15" fillId="0" borderId="0" xfId="0" applyFont="1" applyAlignment="1">
      <alignment wrapText="1"/>
    </xf>
    <xf numFmtId="49" fontId="1" fillId="0" borderId="1" xfId="2" applyNumberFormat="1" applyFont="1" applyBorder="1" applyAlignment="1">
      <alignment horizontal="left" vertical="center" wrapText="1"/>
    </xf>
    <xf numFmtId="49" fontId="16" fillId="0" borderId="1" xfId="0" applyNumberFormat="1" applyFont="1" applyBorder="1"/>
    <xf numFmtId="166" fontId="16" fillId="0" borderId="1" xfId="0" applyNumberFormat="1" applyFont="1" applyBorder="1" applyAlignment="1">
      <alignment horizontal="left"/>
    </xf>
    <xf numFmtId="0" fontId="13" fillId="0" borderId="1" xfId="0" applyNumberFormat="1" applyFont="1" applyBorder="1" applyAlignment="1">
      <alignment wrapText="1"/>
    </xf>
    <xf numFmtId="0" fontId="14" fillId="0" borderId="0" xfId="0" applyFont="1" applyBorder="1" applyAlignment="1">
      <alignment wrapText="1"/>
    </xf>
    <xf numFmtId="0" fontId="13" fillId="0" borderId="0" xfId="0" applyFont="1" applyBorder="1" applyAlignment="1">
      <alignment wrapText="1"/>
    </xf>
    <xf numFmtId="166" fontId="16" fillId="0" borderId="4" xfId="0" applyNumberFormat="1" applyFont="1" applyBorder="1" applyAlignment="1">
      <alignment horizontal="left"/>
    </xf>
    <xf numFmtId="168" fontId="1" fillId="0" borderId="1" xfId="0" applyNumberFormat="1" applyFont="1" applyBorder="1" applyAlignment="1">
      <alignment horizontal="right" vertical="center"/>
    </xf>
    <xf numFmtId="0" fontId="13" fillId="0" borderId="2" xfId="0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0" fillId="0" borderId="0" xfId="0" applyAlignment="1">
      <alignment horizontal="center" wrapText="1"/>
    </xf>
    <xf numFmtId="0" fontId="10" fillId="0" borderId="0" xfId="1" applyNumberFormat="1" applyFont="1" applyFill="1" applyAlignment="1" applyProtection="1">
      <alignment horizontal="center" vertical="center" wrapText="1"/>
      <protection hidden="1"/>
    </xf>
  </cellXfs>
  <cellStyles count="3">
    <cellStyle name="Обычный" xfId="0" builtinId="0"/>
    <cellStyle name="Обычный 2" xfId="1"/>
    <cellStyle name="Финансовый" xfId="2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7"/>
  <sheetViews>
    <sheetView tabSelected="1" workbookViewId="0">
      <selection activeCell="A3" sqref="A3:F3"/>
    </sheetView>
  </sheetViews>
  <sheetFormatPr defaultRowHeight="15" x14ac:dyDescent="0.25"/>
  <cols>
    <col min="1" max="1" width="57.28515625" customWidth="1"/>
    <col min="2" max="3" width="9.28515625" customWidth="1"/>
    <col min="4" max="4" width="15.28515625" customWidth="1"/>
    <col min="5" max="5" width="8.7109375" customWidth="1"/>
    <col min="6" max="6" width="12.85546875" customWidth="1"/>
  </cols>
  <sheetData>
    <row r="1" spans="1:7" ht="75" customHeight="1" x14ac:dyDescent="0.25">
      <c r="C1" s="67" t="s">
        <v>147</v>
      </c>
      <c r="D1" s="67"/>
      <c r="E1" s="67"/>
      <c r="F1" s="67"/>
    </row>
    <row r="2" spans="1:7" ht="0.75" hidden="1" customHeight="1" x14ac:dyDescent="0.25">
      <c r="A2" s="25"/>
      <c r="B2" s="25"/>
      <c r="C2" s="25"/>
      <c r="D2" s="25"/>
      <c r="E2" s="25"/>
      <c r="F2" s="25" t="s">
        <v>37</v>
      </c>
    </row>
    <row r="3" spans="1:7" ht="92.25" customHeight="1" x14ac:dyDescent="0.25">
      <c r="A3" s="68" t="s">
        <v>134</v>
      </c>
      <c r="B3" s="68"/>
      <c r="C3" s="68"/>
      <c r="D3" s="68"/>
      <c r="E3" s="68"/>
      <c r="F3" s="68"/>
    </row>
    <row r="4" spans="1:7" ht="15.75" x14ac:dyDescent="0.25">
      <c r="F4" s="26" t="s">
        <v>38</v>
      </c>
    </row>
    <row r="5" spans="1:7" ht="38.25" customHeight="1" x14ac:dyDescent="0.25">
      <c r="A5" s="39"/>
      <c r="B5" s="9" t="s">
        <v>0</v>
      </c>
      <c r="C5" s="32" t="s">
        <v>1</v>
      </c>
      <c r="D5" s="9" t="s">
        <v>2</v>
      </c>
      <c r="E5" s="9" t="s">
        <v>3</v>
      </c>
      <c r="F5" s="40" t="s">
        <v>81</v>
      </c>
    </row>
    <row r="6" spans="1:7" ht="13.15" customHeight="1" x14ac:dyDescent="0.25">
      <c r="A6" s="39">
        <v>1</v>
      </c>
      <c r="B6" s="9">
        <v>3</v>
      </c>
      <c r="C6" s="32">
        <v>4</v>
      </c>
      <c r="D6" s="9">
        <v>5</v>
      </c>
      <c r="E6" s="9">
        <v>6</v>
      </c>
      <c r="F6" s="40">
        <v>7</v>
      </c>
    </row>
    <row r="7" spans="1:7" ht="15.75" x14ac:dyDescent="0.25">
      <c r="A7" s="53" t="s">
        <v>4</v>
      </c>
      <c r="B7" s="57" t="s">
        <v>6</v>
      </c>
      <c r="C7" s="9"/>
      <c r="D7" s="9"/>
      <c r="E7" s="9"/>
      <c r="F7" s="64">
        <f>+F8+F17+F35+F46</f>
        <v>10320.799999999999</v>
      </c>
      <c r="G7" s="2"/>
    </row>
    <row r="8" spans="1:7" ht="31.5" x14ac:dyDescent="0.25">
      <c r="A8" s="55" t="s">
        <v>5</v>
      </c>
      <c r="B8" s="4" t="s">
        <v>6</v>
      </c>
      <c r="C8" s="4" t="s">
        <v>7</v>
      </c>
      <c r="D8" s="4"/>
      <c r="E8" s="4"/>
      <c r="F8" s="33">
        <f>+F9</f>
        <v>1252.3</v>
      </c>
      <c r="G8" s="1"/>
    </row>
    <row r="9" spans="1:7" ht="15.75" x14ac:dyDescent="0.25">
      <c r="A9" s="45" t="s">
        <v>46</v>
      </c>
      <c r="B9" s="4" t="s">
        <v>6</v>
      </c>
      <c r="C9" s="4" t="s">
        <v>7</v>
      </c>
      <c r="D9" s="4" t="s">
        <v>49</v>
      </c>
      <c r="E9" s="4"/>
      <c r="F9" s="33">
        <f>+F10+F14</f>
        <v>1252.3</v>
      </c>
      <c r="G9" s="1"/>
    </row>
    <row r="10" spans="1:7" ht="31.5" x14ac:dyDescent="0.25">
      <c r="A10" s="45" t="s">
        <v>43</v>
      </c>
      <c r="B10" s="6" t="s">
        <v>6</v>
      </c>
      <c r="C10" s="6" t="s">
        <v>7</v>
      </c>
      <c r="D10" s="15" t="s">
        <v>50</v>
      </c>
      <c r="E10" s="6"/>
      <c r="F10" s="34">
        <f>+F11</f>
        <v>1169.3</v>
      </c>
      <c r="G10" s="1"/>
    </row>
    <row r="11" spans="1:7" ht="15.75" x14ac:dyDescent="0.25">
      <c r="A11" s="45" t="s">
        <v>8</v>
      </c>
      <c r="B11" s="6" t="s">
        <v>6</v>
      </c>
      <c r="C11" s="6" t="s">
        <v>7</v>
      </c>
      <c r="D11" s="15" t="s">
        <v>51</v>
      </c>
      <c r="E11" s="6"/>
      <c r="F11" s="34">
        <f>+F12</f>
        <v>1169.3</v>
      </c>
      <c r="G11" s="1"/>
    </row>
    <row r="12" spans="1:7" ht="82.5" customHeight="1" x14ac:dyDescent="0.25">
      <c r="A12" s="45" t="s">
        <v>64</v>
      </c>
      <c r="B12" s="6" t="s">
        <v>6</v>
      </c>
      <c r="C12" s="6" t="s">
        <v>7</v>
      </c>
      <c r="D12" s="15" t="s">
        <v>51</v>
      </c>
      <c r="E12" s="6" t="s">
        <v>10</v>
      </c>
      <c r="F12" s="34">
        <f>+F13</f>
        <v>1169.3</v>
      </c>
      <c r="G12" s="1"/>
    </row>
    <row r="13" spans="1:7" ht="31.5" x14ac:dyDescent="0.25">
      <c r="A13" s="45" t="s">
        <v>11</v>
      </c>
      <c r="B13" s="6" t="s">
        <v>6</v>
      </c>
      <c r="C13" s="6" t="s">
        <v>7</v>
      </c>
      <c r="D13" s="15" t="s">
        <v>51</v>
      </c>
      <c r="E13" s="6" t="s">
        <v>12</v>
      </c>
      <c r="F13" s="34">
        <v>1169.3</v>
      </c>
      <c r="G13" s="1"/>
    </row>
    <row r="14" spans="1:7" ht="27" customHeight="1" x14ac:dyDescent="0.25">
      <c r="A14" s="62" t="s">
        <v>43</v>
      </c>
      <c r="B14" s="58" t="s">
        <v>6</v>
      </c>
      <c r="C14" s="58" t="s">
        <v>7</v>
      </c>
      <c r="D14" s="59" t="s">
        <v>102</v>
      </c>
      <c r="E14" s="58"/>
      <c r="F14" s="33">
        <f>+F15</f>
        <v>83</v>
      </c>
      <c r="G14" s="1"/>
    </row>
    <row r="15" spans="1:7" ht="79.5" customHeight="1" x14ac:dyDescent="0.25">
      <c r="A15" s="61" t="s">
        <v>112</v>
      </c>
      <c r="B15" s="6" t="s">
        <v>6</v>
      </c>
      <c r="C15" s="6" t="s">
        <v>7</v>
      </c>
      <c r="D15" s="15" t="s">
        <v>102</v>
      </c>
      <c r="E15" s="6" t="s">
        <v>10</v>
      </c>
      <c r="F15" s="35">
        <f>+F16</f>
        <v>83</v>
      </c>
      <c r="G15" s="1"/>
    </row>
    <row r="16" spans="1:7" ht="80.25" customHeight="1" x14ac:dyDescent="0.25">
      <c r="A16" s="61" t="s">
        <v>64</v>
      </c>
      <c r="B16" s="6" t="s">
        <v>6</v>
      </c>
      <c r="C16" s="6" t="s">
        <v>7</v>
      </c>
      <c r="D16" s="15" t="s">
        <v>102</v>
      </c>
      <c r="E16" s="6" t="s">
        <v>12</v>
      </c>
      <c r="F16" s="35">
        <v>83</v>
      </c>
      <c r="G16" s="1"/>
    </row>
    <row r="17" spans="1:7" ht="60" customHeight="1" x14ac:dyDescent="0.25">
      <c r="A17" s="56" t="s">
        <v>65</v>
      </c>
      <c r="B17" s="4" t="s">
        <v>6</v>
      </c>
      <c r="C17" s="4" t="s">
        <v>20</v>
      </c>
      <c r="D17" s="16"/>
      <c r="E17" s="4"/>
      <c r="F17" s="33">
        <f>+F18+F22</f>
        <v>8928.2999999999993</v>
      </c>
      <c r="G17" s="1"/>
    </row>
    <row r="18" spans="1:7" ht="67.5" customHeight="1" x14ac:dyDescent="0.25">
      <c r="A18" s="48" t="s">
        <v>66</v>
      </c>
      <c r="B18" s="58" t="s">
        <v>6</v>
      </c>
      <c r="C18" s="58" t="s">
        <v>20</v>
      </c>
      <c r="D18" s="59" t="s">
        <v>85</v>
      </c>
      <c r="E18" s="58"/>
      <c r="F18" s="33">
        <f>F19</f>
        <v>0.1</v>
      </c>
      <c r="G18" s="1"/>
    </row>
    <row r="19" spans="1:7" ht="50.25" customHeight="1" x14ac:dyDescent="0.25">
      <c r="A19" s="45" t="s">
        <v>67</v>
      </c>
      <c r="B19" s="6" t="s">
        <v>6</v>
      </c>
      <c r="C19" s="6" t="s">
        <v>20</v>
      </c>
      <c r="D19" s="15" t="s">
        <v>52</v>
      </c>
      <c r="E19" s="6"/>
      <c r="F19" s="35">
        <f>F21</f>
        <v>0.1</v>
      </c>
      <c r="G19" s="1"/>
    </row>
    <row r="20" spans="1:7" ht="31.5" x14ac:dyDescent="0.25">
      <c r="A20" s="45" t="s">
        <v>14</v>
      </c>
      <c r="B20" s="6" t="s">
        <v>6</v>
      </c>
      <c r="C20" s="6" t="s">
        <v>20</v>
      </c>
      <c r="D20" s="15" t="s">
        <v>52</v>
      </c>
      <c r="E20" s="6" t="s">
        <v>15</v>
      </c>
      <c r="F20" s="35">
        <f>F21</f>
        <v>0.1</v>
      </c>
      <c r="G20" s="1"/>
    </row>
    <row r="21" spans="1:7" ht="31.5" x14ac:dyDescent="0.25">
      <c r="A21" s="45" t="s">
        <v>68</v>
      </c>
      <c r="B21" s="6" t="s">
        <v>6</v>
      </c>
      <c r="C21" s="6" t="s">
        <v>20</v>
      </c>
      <c r="D21" s="15" t="s">
        <v>52</v>
      </c>
      <c r="E21" s="6" t="s">
        <v>16</v>
      </c>
      <c r="F21" s="35">
        <v>0.1</v>
      </c>
      <c r="G21" s="1"/>
    </row>
    <row r="22" spans="1:7" ht="47.25" x14ac:dyDescent="0.25">
      <c r="A22" s="48" t="s">
        <v>19</v>
      </c>
      <c r="B22" s="4" t="s">
        <v>6</v>
      </c>
      <c r="C22" s="4" t="s">
        <v>20</v>
      </c>
      <c r="D22" s="16" t="s">
        <v>49</v>
      </c>
      <c r="E22" s="4"/>
      <c r="F22" s="33">
        <f>+F23+F32</f>
        <v>8928.1999999999989</v>
      </c>
      <c r="G22" s="1"/>
    </row>
    <row r="23" spans="1:7" ht="17.25" customHeight="1" x14ac:dyDescent="0.25">
      <c r="A23" s="45" t="s">
        <v>46</v>
      </c>
      <c r="B23" s="6" t="s">
        <v>6</v>
      </c>
      <c r="C23" s="6" t="s">
        <v>20</v>
      </c>
      <c r="D23" s="15" t="s">
        <v>50</v>
      </c>
      <c r="E23" s="6"/>
      <c r="F23" s="35">
        <f>+F24</f>
        <v>8753.9</v>
      </c>
    </row>
    <row r="24" spans="1:7" ht="37.5" customHeight="1" x14ac:dyDescent="0.25">
      <c r="A24" s="45" t="s">
        <v>43</v>
      </c>
      <c r="B24" s="6" t="s">
        <v>6</v>
      </c>
      <c r="C24" s="6" t="s">
        <v>20</v>
      </c>
      <c r="D24" s="15" t="s">
        <v>53</v>
      </c>
      <c r="E24" s="6"/>
      <c r="F24" s="35">
        <f>+F25</f>
        <v>8753.9</v>
      </c>
    </row>
    <row r="25" spans="1:7" ht="18" customHeight="1" x14ac:dyDescent="0.25">
      <c r="A25" s="45" t="s">
        <v>44</v>
      </c>
      <c r="B25" s="6" t="s">
        <v>6</v>
      </c>
      <c r="C25" s="6" t="s">
        <v>20</v>
      </c>
      <c r="D25" s="15" t="s">
        <v>53</v>
      </c>
      <c r="E25" s="6"/>
      <c r="F25" s="35">
        <f>+F26+F28+F30</f>
        <v>8753.9</v>
      </c>
    </row>
    <row r="26" spans="1:7" ht="60" customHeight="1" x14ac:dyDescent="0.25">
      <c r="A26" s="45" t="s">
        <v>9</v>
      </c>
      <c r="B26" s="6" t="s">
        <v>6</v>
      </c>
      <c r="C26" s="6" t="s">
        <v>20</v>
      </c>
      <c r="D26" s="15" t="s">
        <v>53</v>
      </c>
      <c r="E26" s="6" t="s">
        <v>10</v>
      </c>
      <c r="F26" s="35">
        <f>+F27</f>
        <v>5591.5</v>
      </c>
    </row>
    <row r="27" spans="1:7" ht="29.25" customHeight="1" x14ac:dyDescent="0.25">
      <c r="A27" s="45" t="s">
        <v>11</v>
      </c>
      <c r="B27" s="6" t="s">
        <v>6</v>
      </c>
      <c r="C27" s="6" t="s">
        <v>20</v>
      </c>
      <c r="D27" s="15" t="s">
        <v>53</v>
      </c>
      <c r="E27" s="6" t="s">
        <v>12</v>
      </c>
      <c r="F27" s="35">
        <v>5591.5</v>
      </c>
    </row>
    <row r="28" spans="1:7" ht="36" customHeight="1" x14ac:dyDescent="0.25">
      <c r="A28" s="45" t="s">
        <v>14</v>
      </c>
      <c r="B28" s="6" t="s">
        <v>6</v>
      </c>
      <c r="C28" s="6" t="s">
        <v>20</v>
      </c>
      <c r="D28" s="15" t="s">
        <v>53</v>
      </c>
      <c r="E28" s="6" t="s">
        <v>15</v>
      </c>
      <c r="F28" s="35">
        <f>+F29</f>
        <v>3157.5</v>
      </c>
    </row>
    <row r="29" spans="1:7" ht="36" customHeight="1" x14ac:dyDescent="0.25">
      <c r="A29" s="45" t="s">
        <v>69</v>
      </c>
      <c r="B29" s="6" t="s">
        <v>6</v>
      </c>
      <c r="C29" s="6" t="s">
        <v>20</v>
      </c>
      <c r="D29" s="15" t="s">
        <v>53</v>
      </c>
      <c r="E29" s="6" t="s">
        <v>16</v>
      </c>
      <c r="F29" s="35">
        <v>3157.5</v>
      </c>
    </row>
    <row r="30" spans="1:7" ht="36" customHeight="1" x14ac:dyDescent="0.25">
      <c r="A30" s="46" t="s">
        <v>86</v>
      </c>
      <c r="B30" s="6" t="s">
        <v>6</v>
      </c>
      <c r="C30" s="6" t="s">
        <v>20</v>
      </c>
      <c r="D30" s="15" t="s">
        <v>53</v>
      </c>
      <c r="E30" s="6" t="s">
        <v>17</v>
      </c>
      <c r="F30" s="35">
        <f>+F31</f>
        <v>4.9000000000000004</v>
      </c>
    </row>
    <row r="31" spans="1:7" ht="36" customHeight="1" x14ac:dyDescent="0.25">
      <c r="A31" s="46" t="s">
        <v>72</v>
      </c>
      <c r="B31" s="6" t="s">
        <v>6</v>
      </c>
      <c r="C31" s="6" t="s">
        <v>20</v>
      </c>
      <c r="D31" s="15" t="s">
        <v>53</v>
      </c>
      <c r="E31" s="6" t="s">
        <v>18</v>
      </c>
      <c r="F31" s="35">
        <v>4.9000000000000004</v>
      </c>
    </row>
    <row r="32" spans="1:7" ht="84.75" customHeight="1" x14ac:dyDescent="0.25">
      <c r="A32" s="48" t="s">
        <v>82</v>
      </c>
      <c r="B32" s="4" t="s">
        <v>6</v>
      </c>
      <c r="C32" s="4" t="s">
        <v>20</v>
      </c>
      <c r="D32" s="63" t="s">
        <v>87</v>
      </c>
      <c r="E32" s="42"/>
      <c r="F32" s="33">
        <f>+F33</f>
        <v>174.3</v>
      </c>
    </row>
    <row r="33" spans="1:7" ht="87.75" customHeight="1" x14ac:dyDescent="0.25">
      <c r="A33" s="45" t="s">
        <v>9</v>
      </c>
      <c r="B33" s="6" t="s">
        <v>6</v>
      </c>
      <c r="C33" s="6" t="s">
        <v>20</v>
      </c>
      <c r="D33" s="41" t="s">
        <v>87</v>
      </c>
      <c r="E33" s="6" t="s">
        <v>10</v>
      </c>
      <c r="F33" s="35">
        <f>+F34</f>
        <v>174.3</v>
      </c>
    </row>
    <row r="34" spans="1:7" ht="30.75" customHeight="1" x14ac:dyDescent="0.25">
      <c r="A34" s="45" t="s">
        <v>11</v>
      </c>
      <c r="B34" s="6" t="s">
        <v>6</v>
      </c>
      <c r="C34" s="6" t="s">
        <v>20</v>
      </c>
      <c r="D34" s="41" t="s">
        <v>87</v>
      </c>
      <c r="E34" s="6" t="s">
        <v>12</v>
      </c>
      <c r="F34" s="35">
        <v>174.3</v>
      </c>
    </row>
    <row r="35" spans="1:7" ht="60.75" customHeight="1" x14ac:dyDescent="0.25">
      <c r="A35" s="48" t="s">
        <v>70</v>
      </c>
      <c r="B35" s="4" t="s">
        <v>6</v>
      </c>
      <c r="C35" s="4" t="s">
        <v>54</v>
      </c>
      <c r="D35" s="16"/>
      <c r="E35" s="4"/>
      <c r="F35" s="33">
        <f>F36</f>
        <v>30</v>
      </c>
    </row>
    <row r="36" spans="1:7" ht="29.25" customHeight="1" x14ac:dyDescent="0.25">
      <c r="A36" s="45" t="s">
        <v>46</v>
      </c>
      <c r="B36" s="6" t="s">
        <v>6</v>
      </c>
      <c r="C36" s="6" t="s">
        <v>54</v>
      </c>
      <c r="D36" s="15" t="s">
        <v>49</v>
      </c>
      <c r="E36" s="6"/>
      <c r="F36" s="35">
        <f>F37</f>
        <v>30</v>
      </c>
    </row>
    <row r="37" spans="1:7" ht="47.25" customHeight="1" x14ac:dyDescent="0.25">
      <c r="A37" s="45" t="s">
        <v>71</v>
      </c>
      <c r="B37" s="6" t="s">
        <v>6</v>
      </c>
      <c r="C37" s="6" t="s">
        <v>54</v>
      </c>
      <c r="D37" s="15" t="s">
        <v>55</v>
      </c>
      <c r="E37" s="6"/>
      <c r="F37" s="35">
        <f>F38</f>
        <v>30</v>
      </c>
    </row>
    <row r="38" spans="1:7" ht="29.25" customHeight="1" x14ac:dyDescent="0.25">
      <c r="A38" s="45" t="s">
        <v>72</v>
      </c>
      <c r="B38" s="6" t="s">
        <v>6</v>
      </c>
      <c r="C38" s="6" t="s">
        <v>54</v>
      </c>
      <c r="D38" s="15" t="s">
        <v>55</v>
      </c>
      <c r="E38" s="6" t="s">
        <v>56</v>
      </c>
      <c r="F38" s="35">
        <f>F39</f>
        <v>30</v>
      </c>
    </row>
    <row r="39" spans="1:7" ht="29.25" customHeight="1" x14ac:dyDescent="0.25">
      <c r="A39" s="45" t="s">
        <v>73</v>
      </c>
      <c r="B39" s="6" t="s">
        <v>6</v>
      </c>
      <c r="C39" s="6" t="s">
        <v>54</v>
      </c>
      <c r="D39" s="15" t="s">
        <v>55</v>
      </c>
      <c r="E39" s="6" t="s">
        <v>57</v>
      </c>
      <c r="F39" s="35">
        <v>30</v>
      </c>
    </row>
    <row r="40" spans="1:7" ht="15.75" x14ac:dyDescent="0.25">
      <c r="A40" s="8" t="s">
        <v>88</v>
      </c>
      <c r="B40" s="6" t="s">
        <v>6</v>
      </c>
      <c r="C40" s="6" t="s">
        <v>93</v>
      </c>
      <c r="D40" s="15"/>
      <c r="E40" s="6"/>
      <c r="F40" s="35"/>
      <c r="G40" s="12"/>
    </row>
    <row r="41" spans="1:7" ht="15.75" x14ac:dyDescent="0.25">
      <c r="A41" s="5" t="s">
        <v>89</v>
      </c>
      <c r="B41" s="6" t="s">
        <v>6</v>
      </c>
      <c r="C41" s="6" t="s">
        <v>93</v>
      </c>
      <c r="D41" s="15" t="s">
        <v>49</v>
      </c>
      <c r="E41" s="6"/>
      <c r="F41" s="35">
        <v>0</v>
      </c>
    </row>
    <row r="42" spans="1:7" ht="15.75" x14ac:dyDescent="0.25">
      <c r="A42" s="5" t="s">
        <v>90</v>
      </c>
      <c r="B42" s="6" t="s">
        <v>6</v>
      </c>
      <c r="C42" s="6" t="s">
        <v>93</v>
      </c>
      <c r="D42" s="15" t="s">
        <v>94</v>
      </c>
      <c r="E42" s="6"/>
      <c r="F42" s="35">
        <v>0</v>
      </c>
    </row>
    <row r="43" spans="1:7" ht="15.75" x14ac:dyDescent="0.25">
      <c r="A43" s="5" t="s">
        <v>86</v>
      </c>
      <c r="B43" s="6" t="s">
        <v>6</v>
      </c>
      <c r="C43" s="6" t="s">
        <v>93</v>
      </c>
      <c r="D43" s="15" t="s">
        <v>94</v>
      </c>
      <c r="E43" s="6"/>
      <c r="F43" s="35">
        <v>0</v>
      </c>
    </row>
    <row r="44" spans="1:7" ht="15.75" x14ac:dyDescent="0.25">
      <c r="A44" s="5" t="s">
        <v>91</v>
      </c>
      <c r="B44" s="6" t="s">
        <v>6</v>
      </c>
      <c r="C44" s="6" t="s">
        <v>93</v>
      </c>
      <c r="D44" s="15" t="s">
        <v>94</v>
      </c>
      <c r="E44" s="6" t="s">
        <v>17</v>
      </c>
      <c r="F44" s="35">
        <v>0</v>
      </c>
    </row>
    <row r="45" spans="1:7" ht="15.75" x14ac:dyDescent="0.25">
      <c r="A45" s="8" t="s">
        <v>92</v>
      </c>
      <c r="B45" s="6" t="s">
        <v>6</v>
      </c>
      <c r="C45" s="6" t="s">
        <v>93</v>
      </c>
      <c r="D45" s="15" t="s">
        <v>94</v>
      </c>
      <c r="E45" s="6" t="s">
        <v>95</v>
      </c>
      <c r="F45" s="35">
        <v>0</v>
      </c>
    </row>
    <row r="46" spans="1:7" ht="32.25" customHeight="1" x14ac:dyDescent="0.25">
      <c r="A46" s="8" t="s">
        <v>135</v>
      </c>
      <c r="B46" s="4" t="s">
        <v>6</v>
      </c>
      <c r="C46" s="4" t="s">
        <v>136</v>
      </c>
      <c r="D46" s="16" t="s">
        <v>137</v>
      </c>
      <c r="E46" s="4"/>
      <c r="F46" s="33">
        <f>+F47+F49</f>
        <v>110.2</v>
      </c>
    </row>
    <row r="47" spans="1:7" ht="29.25" customHeight="1" x14ac:dyDescent="0.25">
      <c r="A47" s="66" t="s">
        <v>14</v>
      </c>
      <c r="B47" s="6" t="s">
        <v>6</v>
      </c>
      <c r="C47" s="6" t="s">
        <v>136</v>
      </c>
      <c r="D47" s="15" t="s">
        <v>137</v>
      </c>
      <c r="E47" s="6" t="s">
        <v>15</v>
      </c>
      <c r="F47" s="35">
        <f>+F48</f>
        <v>70.2</v>
      </c>
    </row>
    <row r="48" spans="1:7" ht="34.5" customHeight="1" x14ac:dyDescent="0.25">
      <c r="A48" s="66" t="s">
        <v>69</v>
      </c>
      <c r="B48" s="6" t="s">
        <v>6</v>
      </c>
      <c r="C48" s="6" t="s">
        <v>136</v>
      </c>
      <c r="D48" s="15" t="s">
        <v>137</v>
      </c>
      <c r="E48" s="6" t="s">
        <v>16</v>
      </c>
      <c r="F48" s="35">
        <v>70.2</v>
      </c>
    </row>
    <row r="49" spans="1:6" ht="27.75" customHeight="1" x14ac:dyDescent="0.25">
      <c r="A49" s="66" t="s">
        <v>86</v>
      </c>
      <c r="B49" s="6" t="s">
        <v>6</v>
      </c>
      <c r="C49" s="6" t="s">
        <v>136</v>
      </c>
      <c r="D49" s="15" t="s">
        <v>137</v>
      </c>
      <c r="E49" s="6" t="s">
        <v>17</v>
      </c>
      <c r="F49" s="35">
        <f>+F50</f>
        <v>40</v>
      </c>
    </row>
    <row r="50" spans="1:6" ht="23.25" customHeight="1" x14ac:dyDescent="0.25">
      <c r="A50" s="66" t="s">
        <v>72</v>
      </c>
      <c r="B50" s="6" t="s">
        <v>6</v>
      </c>
      <c r="C50" s="6" t="s">
        <v>136</v>
      </c>
      <c r="D50" s="15" t="s">
        <v>137</v>
      </c>
      <c r="E50" s="6" t="s">
        <v>18</v>
      </c>
      <c r="F50" s="35">
        <v>40</v>
      </c>
    </row>
    <row r="51" spans="1:6" ht="15.75" x14ac:dyDescent="0.25">
      <c r="A51" s="48" t="s">
        <v>21</v>
      </c>
      <c r="B51" s="4" t="s">
        <v>7</v>
      </c>
      <c r="C51" s="4"/>
      <c r="D51" s="16"/>
      <c r="E51" s="11"/>
      <c r="F51" s="33">
        <f>+F52</f>
        <v>593.20000000000005</v>
      </c>
    </row>
    <row r="52" spans="1:6" ht="15.75" x14ac:dyDescent="0.25">
      <c r="A52" s="48" t="s">
        <v>22</v>
      </c>
      <c r="B52" s="6" t="s">
        <v>7</v>
      </c>
      <c r="C52" s="6" t="s">
        <v>13</v>
      </c>
      <c r="D52" s="15"/>
      <c r="E52" s="7"/>
      <c r="F52" s="33">
        <f>+F53</f>
        <v>593.20000000000005</v>
      </c>
    </row>
    <row r="53" spans="1:6" s="12" customFormat="1" ht="17.25" customHeight="1" x14ac:dyDescent="0.25">
      <c r="A53" s="45" t="s">
        <v>46</v>
      </c>
      <c r="B53" s="6" t="s">
        <v>7</v>
      </c>
      <c r="C53" s="6" t="s">
        <v>13</v>
      </c>
      <c r="D53" s="15" t="s">
        <v>49</v>
      </c>
      <c r="E53" s="7"/>
      <c r="F53" s="35">
        <f>+F54+F59</f>
        <v>593.20000000000005</v>
      </c>
    </row>
    <row r="54" spans="1:6" s="12" customFormat="1" ht="63" customHeight="1" x14ac:dyDescent="0.25">
      <c r="A54" s="45" t="s">
        <v>23</v>
      </c>
      <c r="B54" s="6" t="s">
        <v>7</v>
      </c>
      <c r="C54" s="6" t="s">
        <v>13</v>
      </c>
      <c r="D54" s="15" t="s">
        <v>58</v>
      </c>
      <c r="E54" s="10"/>
      <c r="F54" s="35">
        <f>+F55+F57</f>
        <v>570.5</v>
      </c>
    </row>
    <row r="55" spans="1:6" s="12" customFormat="1" ht="75.75" customHeight="1" x14ac:dyDescent="0.25">
      <c r="A55" s="45" t="s">
        <v>9</v>
      </c>
      <c r="B55" s="6" t="s">
        <v>7</v>
      </c>
      <c r="C55" s="6" t="s">
        <v>13</v>
      </c>
      <c r="D55" s="15" t="s">
        <v>58</v>
      </c>
      <c r="E55" s="6" t="s">
        <v>10</v>
      </c>
      <c r="F55" s="35">
        <f>+F56</f>
        <v>567</v>
      </c>
    </row>
    <row r="56" spans="1:6" s="12" customFormat="1" ht="43.5" customHeight="1" x14ac:dyDescent="0.25">
      <c r="A56" s="45" t="s">
        <v>11</v>
      </c>
      <c r="B56" s="6" t="s">
        <v>7</v>
      </c>
      <c r="C56" s="6" t="s">
        <v>13</v>
      </c>
      <c r="D56" s="15" t="s">
        <v>58</v>
      </c>
      <c r="E56" s="6" t="s">
        <v>12</v>
      </c>
      <c r="F56" s="35">
        <v>567</v>
      </c>
    </row>
    <row r="57" spans="1:6" s="12" customFormat="1" ht="43.5" customHeight="1" x14ac:dyDescent="0.25">
      <c r="A57" s="45" t="s">
        <v>14</v>
      </c>
      <c r="B57" s="6" t="s">
        <v>7</v>
      </c>
      <c r="C57" s="6" t="s">
        <v>13</v>
      </c>
      <c r="D57" s="15" t="s">
        <v>58</v>
      </c>
      <c r="E57" s="6" t="s">
        <v>15</v>
      </c>
      <c r="F57" s="35">
        <f>+F58</f>
        <v>3.5</v>
      </c>
    </row>
    <row r="58" spans="1:6" s="12" customFormat="1" ht="43.5" customHeight="1" x14ac:dyDescent="0.25">
      <c r="A58" s="45" t="s">
        <v>69</v>
      </c>
      <c r="B58" s="6" t="s">
        <v>7</v>
      </c>
      <c r="C58" s="6" t="s">
        <v>13</v>
      </c>
      <c r="D58" s="15" t="s">
        <v>58</v>
      </c>
      <c r="E58" s="6" t="s">
        <v>16</v>
      </c>
      <c r="F58" s="35">
        <v>3.5</v>
      </c>
    </row>
    <row r="59" spans="1:6" s="12" customFormat="1" ht="66.75" customHeight="1" x14ac:dyDescent="0.25">
      <c r="A59" s="45" t="s">
        <v>139</v>
      </c>
      <c r="B59" s="6" t="s">
        <v>7</v>
      </c>
      <c r="C59" s="6" t="s">
        <v>13</v>
      </c>
      <c r="D59" s="15" t="s">
        <v>138</v>
      </c>
      <c r="E59" s="6"/>
      <c r="F59" s="35">
        <f>+F60</f>
        <v>22.7</v>
      </c>
    </row>
    <row r="60" spans="1:6" s="12" customFormat="1" ht="75" customHeight="1" x14ac:dyDescent="0.25">
      <c r="A60" s="45" t="s">
        <v>9</v>
      </c>
      <c r="B60" s="6" t="s">
        <v>7</v>
      </c>
      <c r="C60" s="6" t="s">
        <v>13</v>
      </c>
      <c r="D60" s="15" t="s">
        <v>138</v>
      </c>
      <c r="E60" s="6" t="s">
        <v>10</v>
      </c>
      <c r="F60" s="35">
        <f>+F61</f>
        <v>22.7</v>
      </c>
    </row>
    <row r="61" spans="1:6" s="12" customFormat="1" ht="43.5" customHeight="1" x14ac:dyDescent="0.25">
      <c r="A61" s="45" t="s">
        <v>11</v>
      </c>
      <c r="B61" s="6" t="s">
        <v>7</v>
      </c>
      <c r="C61" s="6" t="s">
        <v>13</v>
      </c>
      <c r="D61" s="15" t="s">
        <v>138</v>
      </c>
      <c r="E61" s="6" t="s">
        <v>12</v>
      </c>
      <c r="F61" s="35">
        <v>22.7</v>
      </c>
    </row>
    <row r="62" spans="1:6" s="12" customFormat="1" ht="33.75" customHeight="1" x14ac:dyDescent="0.25">
      <c r="A62" s="48" t="s">
        <v>83</v>
      </c>
      <c r="B62" s="4" t="s">
        <v>13</v>
      </c>
      <c r="C62" s="4"/>
      <c r="D62" s="16"/>
      <c r="E62" s="4"/>
      <c r="F62" s="33">
        <f>+F63</f>
        <v>5228.2000000000007</v>
      </c>
    </row>
    <row r="63" spans="1:6" s="12" customFormat="1" ht="36.75" customHeight="1" x14ac:dyDescent="0.25">
      <c r="A63" s="48" t="s">
        <v>39</v>
      </c>
      <c r="B63" s="4" t="s">
        <v>13</v>
      </c>
      <c r="C63" s="4" t="s">
        <v>33</v>
      </c>
      <c r="D63" s="16"/>
      <c r="E63" s="4"/>
      <c r="F63" s="35">
        <f>+F65+F67</f>
        <v>5228.2000000000007</v>
      </c>
    </row>
    <row r="64" spans="1:6" s="12" customFormat="1" ht="54" customHeight="1" x14ac:dyDescent="0.25">
      <c r="A64" s="48" t="s">
        <v>40</v>
      </c>
      <c r="B64" s="4" t="s">
        <v>13</v>
      </c>
      <c r="C64" s="4" t="s">
        <v>33</v>
      </c>
      <c r="D64" s="59" t="s">
        <v>59</v>
      </c>
      <c r="E64" s="58"/>
      <c r="F64" s="33">
        <f>+F65</f>
        <v>4133.3</v>
      </c>
    </row>
    <row r="65" spans="1:6" s="12" customFormat="1" ht="58.5" customHeight="1" x14ac:dyDescent="0.25">
      <c r="A65" s="45" t="s">
        <v>41</v>
      </c>
      <c r="B65" s="4" t="s">
        <v>13</v>
      </c>
      <c r="C65" s="4" t="s">
        <v>33</v>
      </c>
      <c r="D65" s="15" t="s">
        <v>59</v>
      </c>
      <c r="E65" s="6" t="s">
        <v>15</v>
      </c>
      <c r="F65" s="35">
        <f>+F66</f>
        <v>4133.3</v>
      </c>
    </row>
    <row r="66" spans="1:6" s="12" customFormat="1" ht="33" customHeight="1" x14ac:dyDescent="0.25">
      <c r="A66" s="44" t="s">
        <v>14</v>
      </c>
      <c r="B66" s="4" t="s">
        <v>13</v>
      </c>
      <c r="C66" s="4" t="s">
        <v>33</v>
      </c>
      <c r="D66" s="15" t="s">
        <v>59</v>
      </c>
      <c r="E66" s="6" t="s">
        <v>16</v>
      </c>
      <c r="F66" s="35">
        <v>4133.3</v>
      </c>
    </row>
    <row r="67" spans="1:6" s="12" customFormat="1" ht="33.75" customHeight="1" x14ac:dyDescent="0.25">
      <c r="A67" s="46" t="s">
        <v>126</v>
      </c>
      <c r="B67" s="13" t="s">
        <v>13</v>
      </c>
      <c r="C67" s="13" t="s">
        <v>33</v>
      </c>
      <c r="D67" s="15" t="s">
        <v>127</v>
      </c>
      <c r="E67" s="6"/>
      <c r="F67" s="35">
        <f>+F68</f>
        <v>1094.9000000000001</v>
      </c>
    </row>
    <row r="68" spans="1:6" s="12" customFormat="1" ht="28.5" customHeight="1" x14ac:dyDescent="0.25">
      <c r="A68" s="46" t="s">
        <v>14</v>
      </c>
      <c r="B68" s="6" t="s">
        <v>13</v>
      </c>
      <c r="C68" s="6" t="s">
        <v>33</v>
      </c>
      <c r="D68" s="15" t="s">
        <v>127</v>
      </c>
      <c r="E68" s="6" t="s">
        <v>15</v>
      </c>
      <c r="F68" s="35">
        <f>+F69</f>
        <v>1094.9000000000001</v>
      </c>
    </row>
    <row r="69" spans="1:6" s="12" customFormat="1" ht="34.5" customHeight="1" x14ac:dyDescent="0.25">
      <c r="A69" s="46" t="s">
        <v>69</v>
      </c>
      <c r="B69" s="6" t="s">
        <v>13</v>
      </c>
      <c r="C69" s="6" t="s">
        <v>33</v>
      </c>
      <c r="D69" s="15" t="s">
        <v>127</v>
      </c>
      <c r="E69" s="6" t="s">
        <v>16</v>
      </c>
      <c r="F69" s="35">
        <v>1094.9000000000001</v>
      </c>
    </row>
    <row r="70" spans="1:6" s="12" customFormat="1" ht="33" customHeight="1" x14ac:dyDescent="0.25">
      <c r="A70" s="48" t="s">
        <v>24</v>
      </c>
      <c r="B70" s="4" t="s">
        <v>20</v>
      </c>
      <c r="C70" s="4"/>
      <c r="D70" s="16"/>
      <c r="E70" s="4"/>
      <c r="F70" s="33">
        <f>+F71+F81</f>
        <v>27043.7</v>
      </c>
    </row>
    <row r="71" spans="1:6" s="12" customFormat="1" ht="19.5" customHeight="1" x14ac:dyDescent="0.25">
      <c r="A71" s="48" t="s">
        <v>113</v>
      </c>
      <c r="B71" s="4" t="s">
        <v>20</v>
      </c>
      <c r="C71" s="4" t="s">
        <v>54</v>
      </c>
      <c r="D71" s="16"/>
      <c r="E71" s="4"/>
      <c r="F71" s="33">
        <f>+F72+F75+F78</f>
        <v>191.8</v>
      </c>
    </row>
    <row r="72" spans="1:6" s="12" customFormat="1" ht="66.75" customHeight="1" x14ac:dyDescent="0.25">
      <c r="A72" s="48" t="s">
        <v>114</v>
      </c>
      <c r="B72" s="4" t="s">
        <v>20</v>
      </c>
      <c r="C72" s="4" t="s">
        <v>54</v>
      </c>
      <c r="D72" s="16" t="s">
        <v>116</v>
      </c>
      <c r="E72" s="4"/>
      <c r="F72" s="33">
        <f>+F73</f>
        <v>95</v>
      </c>
    </row>
    <row r="73" spans="1:6" s="12" customFormat="1" ht="33" customHeight="1" x14ac:dyDescent="0.25">
      <c r="A73" s="45" t="s">
        <v>48</v>
      </c>
      <c r="B73" s="13" t="s">
        <v>20</v>
      </c>
      <c r="C73" s="13" t="s">
        <v>54</v>
      </c>
      <c r="D73" s="17" t="s">
        <v>116</v>
      </c>
      <c r="E73" s="13" t="s">
        <v>15</v>
      </c>
      <c r="F73" s="35">
        <f>+F74</f>
        <v>95</v>
      </c>
    </row>
    <row r="74" spans="1:6" s="12" customFormat="1" ht="33" customHeight="1" x14ac:dyDescent="0.25">
      <c r="A74" s="45" t="s">
        <v>60</v>
      </c>
      <c r="B74" s="13" t="s">
        <v>20</v>
      </c>
      <c r="C74" s="13" t="s">
        <v>54</v>
      </c>
      <c r="D74" s="17" t="s">
        <v>116</v>
      </c>
      <c r="E74" s="13" t="s">
        <v>16</v>
      </c>
      <c r="F74" s="35">
        <v>95</v>
      </c>
    </row>
    <row r="75" spans="1:6" s="12" customFormat="1" ht="69" customHeight="1" x14ac:dyDescent="0.25">
      <c r="A75" s="48" t="s">
        <v>141</v>
      </c>
      <c r="B75" s="4" t="s">
        <v>20</v>
      </c>
      <c r="C75" s="4" t="s">
        <v>54</v>
      </c>
      <c r="D75" s="16" t="s">
        <v>140</v>
      </c>
      <c r="E75" s="4"/>
      <c r="F75" s="33">
        <f>+F76</f>
        <v>67.3</v>
      </c>
    </row>
    <row r="76" spans="1:6" s="12" customFormat="1" ht="33" customHeight="1" x14ac:dyDescent="0.25">
      <c r="A76" s="45" t="s">
        <v>48</v>
      </c>
      <c r="B76" s="13" t="s">
        <v>20</v>
      </c>
      <c r="C76" s="13" t="s">
        <v>54</v>
      </c>
      <c r="D76" s="17" t="s">
        <v>140</v>
      </c>
      <c r="E76" s="13" t="s">
        <v>15</v>
      </c>
      <c r="F76" s="35">
        <f>+F77</f>
        <v>67.3</v>
      </c>
    </row>
    <row r="77" spans="1:6" s="12" customFormat="1" ht="33" customHeight="1" x14ac:dyDescent="0.25">
      <c r="A77" s="45" t="s">
        <v>60</v>
      </c>
      <c r="B77" s="13" t="s">
        <v>20</v>
      </c>
      <c r="C77" s="13" t="s">
        <v>54</v>
      </c>
      <c r="D77" s="17" t="s">
        <v>140</v>
      </c>
      <c r="E77" s="13" t="s">
        <v>16</v>
      </c>
      <c r="F77" s="35">
        <v>67.3</v>
      </c>
    </row>
    <row r="78" spans="1:6" s="12" customFormat="1" ht="68.25" customHeight="1" x14ac:dyDescent="0.25">
      <c r="A78" s="48" t="s">
        <v>115</v>
      </c>
      <c r="B78" s="4" t="s">
        <v>20</v>
      </c>
      <c r="C78" s="4" t="s">
        <v>54</v>
      </c>
      <c r="D78" s="16" t="s">
        <v>117</v>
      </c>
      <c r="E78" s="4"/>
      <c r="F78" s="33">
        <v>29.5</v>
      </c>
    </row>
    <row r="79" spans="1:6" s="12" customFormat="1" ht="33" customHeight="1" x14ac:dyDescent="0.25">
      <c r="A79" s="45" t="s">
        <v>48</v>
      </c>
      <c r="B79" s="13" t="s">
        <v>20</v>
      </c>
      <c r="C79" s="13" t="s">
        <v>54</v>
      </c>
      <c r="D79" s="17" t="s">
        <v>117</v>
      </c>
      <c r="E79" s="13" t="s">
        <v>15</v>
      </c>
      <c r="F79" s="35">
        <v>29.5</v>
      </c>
    </row>
    <row r="80" spans="1:6" s="12" customFormat="1" ht="33" customHeight="1" x14ac:dyDescent="0.25">
      <c r="A80" s="45" t="s">
        <v>60</v>
      </c>
      <c r="B80" s="13" t="s">
        <v>20</v>
      </c>
      <c r="C80" s="13" t="s">
        <v>54</v>
      </c>
      <c r="D80" s="17" t="s">
        <v>117</v>
      </c>
      <c r="E80" s="13" t="s">
        <v>16</v>
      </c>
      <c r="F80" s="35">
        <v>29.5</v>
      </c>
    </row>
    <row r="81" spans="1:6" s="12" customFormat="1" ht="33" customHeight="1" x14ac:dyDescent="0.25">
      <c r="A81" s="48" t="s">
        <v>26</v>
      </c>
      <c r="B81" s="4" t="s">
        <v>20</v>
      </c>
      <c r="C81" s="4" t="s">
        <v>27</v>
      </c>
      <c r="D81" s="16"/>
      <c r="E81" s="4"/>
      <c r="F81" s="33">
        <f>+F82+F85</f>
        <v>26851.9</v>
      </c>
    </row>
    <row r="82" spans="1:6" s="12" customFormat="1" ht="99" customHeight="1" x14ac:dyDescent="0.25">
      <c r="A82" s="43" t="s">
        <v>128</v>
      </c>
      <c r="B82" s="4" t="s">
        <v>20</v>
      </c>
      <c r="C82" s="4" t="s">
        <v>27</v>
      </c>
      <c r="D82" s="17" t="s">
        <v>129</v>
      </c>
      <c r="E82" s="4"/>
      <c r="F82" s="33">
        <f>+F83</f>
        <v>18243.5</v>
      </c>
    </row>
    <row r="83" spans="1:6" s="12" customFormat="1" ht="33" customHeight="1" x14ac:dyDescent="0.25">
      <c r="A83" s="45" t="s">
        <v>48</v>
      </c>
      <c r="B83" s="4" t="s">
        <v>20</v>
      </c>
      <c r="C83" s="4" t="s">
        <v>27</v>
      </c>
      <c r="D83" s="17" t="s">
        <v>129</v>
      </c>
      <c r="E83" s="13" t="s">
        <v>15</v>
      </c>
      <c r="F83" s="35">
        <f>+F84</f>
        <v>18243.5</v>
      </c>
    </row>
    <row r="84" spans="1:6" s="12" customFormat="1" ht="44.25" customHeight="1" x14ac:dyDescent="0.25">
      <c r="A84" s="45" t="s">
        <v>60</v>
      </c>
      <c r="B84" s="13" t="s">
        <v>20</v>
      </c>
      <c r="C84" s="13" t="s">
        <v>27</v>
      </c>
      <c r="D84" s="17" t="s">
        <v>129</v>
      </c>
      <c r="E84" s="13" t="s">
        <v>16</v>
      </c>
      <c r="F84" s="35">
        <v>18243.5</v>
      </c>
    </row>
    <row r="85" spans="1:6" s="12" customFormat="1" ht="112.5" customHeight="1" x14ac:dyDescent="0.25">
      <c r="A85" s="43" t="s">
        <v>118</v>
      </c>
      <c r="B85" s="4" t="s">
        <v>20</v>
      </c>
      <c r="C85" s="4" t="s">
        <v>27</v>
      </c>
      <c r="D85" s="16" t="s">
        <v>119</v>
      </c>
      <c r="E85" s="4"/>
      <c r="F85" s="33">
        <f>+F86</f>
        <v>8608.4</v>
      </c>
    </row>
    <row r="86" spans="1:6" s="12" customFormat="1" ht="33" customHeight="1" x14ac:dyDescent="0.25">
      <c r="A86" s="44" t="s">
        <v>14</v>
      </c>
      <c r="B86" s="13" t="s">
        <v>20</v>
      </c>
      <c r="C86" s="13" t="s">
        <v>27</v>
      </c>
      <c r="D86" s="17" t="s">
        <v>119</v>
      </c>
      <c r="E86" s="13" t="s">
        <v>15</v>
      </c>
      <c r="F86" s="35">
        <f>+F87</f>
        <v>8608.4</v>
      </c>
    </row>
    <row r="87" spans="1:6" s="12" customFormat="1" ht="45" customHeight="1" x14ac:dyDescent="0.25">
      <c r="A87" s="44" t="s">
        <v>69</v>
      </c>
      <c r="B87" s="13" t="s">
        <v>20</v>
      </c>
      <c r="C87" s="13" t="s">
        <v>27</v>
      </c>
      <c r="D87" s="17" t="s">
        <v>119</v>
      </c>
      <c r="E87" s="13" t="s">
        <v>16</v>
      </c>
      <c r="F87" s="35">
        <v>8608.4</v>
      </c>
    </row>
    <row r="88" spans="1:6" s="12" customFormat="1" ht="21" customHeight="1" x14ac:dyDescent="0.25">
      <c r="A88" s="30" t="s">
        <v>75</v>
      </c>
      <c r="B88" s="4" t="s">
        <v>25</v>
      </c>
      <c r="C88" s="13"/>
      <c r="D88" s="17"/>
      <c r="E88" s="13"/>
      <c r="F88" s="33">
        <f>+F89+F99</f>
        <v>23259.7</v>
      </c>
    </row>
    <row r="89" spans="1:6" s="12" customFormat="1" ht="17.25" customHeight="1" x14ac:dyDescent="0.25">
      <c r="A89" s="30" t="s">
        <v>80</v>
      </c>
      <c r="B89" s="4" t="s">
        <v>25</v>
      </c>
      <c r="C89" s="4" t="s">
        <v>6</v>
      </c>
      <c r="D89" s="17"/>
      <c r="E89" s="13"/>
      <c r="F89" s="33">
        <f>+F90</f>
        <v>420.1</v>
      </c>
    </row>
    <row r="90" spans="1:6" s="12" customFormat="1" ht="22.5" customHeight="1" x14ac:dyDescent="0.25">
      <c r="A90" s="65" t="s">
        <v>89</v>
      </c>
      <c r="B90" s="4" t="s">
        <v>25</v>
      </c>
      <c r="C90" s="4" t="s">
        <v>6</v>
      </c>
      <c r="D90" s="16" t="s">
        <v>49</v>
      </c>
      <c r="E90" s="4"/>
      <c r="F90" s="33">
        <f>+F91+F96</f>
        <v>420.1</v>
      </c>
    </row>
    <row r="91" spans="1:6" s="12" customFormat="1" ht="33.75" customHeight="1" x14ac:dyDescent="0.25">
      <c r="A91" s="65" t="s">
        <v>120</v>
      </c>
      <c r="B91" s="4" t="s">
        <v>25</v>
      </c>
      <c r="C91" s="4" t="s">
        <v>6</v>
      </c>
      <c r="D91" s="4" t="s">
        <v>121</v>
      </c>
      <c r="E91" s="4"/>
      <c r="F91" s="33">
        <f>+F94+F92</f>
        <v>365</v>
      </c>
    </row>
    <row r="92" spans="1:6" s="12" customFormat="1" ht="33.75" customHeight="1" x14ac:dyDescent="0.25">
      <c r="A92" s="45" t="s">
        <v>14</v>
      </c>
      <c r="B92" s="4" t="s">
        <v>25</v>
      </c>
      <c r="C92" s="4" t="s">
        <v>6</v>
      </c>
      <c r="D92" s="13" t="s">
        <v>121</v>
      </c>
      <c r="E92" s="13" t="s">
        <v>15</v>
      </c>
      <c r="F92" s="35">
        <f>+F93</f>
        <v>59.9</v>
      </c>
    </row>
    <row r="93" spans="1:6" s="12" customFormat="1" ht="33.75" customHeight="1" x14ac:dyDescent="0.25">
      <c r="A93" s="45" t="s">
        <v>69</v>
      </c>
      <c r="B93" s="4" t="s">
        <v>25</v>
      </c>
      <c r="C93" s="4" t="s">
        <v>6</v>
      </c>
      <c r="D93" s="13" t="s">
        <v>121</v>
      </c>
      <c r="E93" s="13" t="s">
        <v>16</v>
      </c>
      <c r="F93" s="35">
        <v>59.9</v>
      </c>
    </row>
    <row r="94" spans="1:6" s="12" customFormat="1" ht="24.75" customHeight="1" x14ac:dyDescent="0.25">
      <c r="A94" s="46" t="s">
        <v>86</v>
      </c>
      <c r="B94" s="13" t="s">
        <v>25</v>
      </c>
      <c r="C94" s="13" t="s">
        <v>6</v>
      </c>
      <c r="D94" s="13" t="s">
        <v>121</v>
      </c>
      <c r="E94" s="13" t="s">
        <v>17</v>
      </c>
      <c r="F94" s="35">
        <f>+F95</f>
        <v>305.10000000000002</v>
      </c>
    </row>
    <row r="95" spans="1:6" s="12" customFormat="1" ht="24" customHeight="1" x14ac:dyDescent="0.25">
      <c r="A95" s="46" t="s">
        <v>97</v>
      </c>
      <c r="B95" s="13" t="s">
        <v>25</v>
      </c>
      <c r="C95" s="13" t="s">
        <v>6</v>
      </c>
      <c r="D95" s="13" t="s">
        <v>121</v>
      </c>
      <c r="E95" s="13" t="s">
        <v>18</v>
      </c>
      <c r="F95" s="35">
        <v>305.10000000000002</v>
      </c>
    </row>
    <row r="96" spans="1:6" s="12" customFormat="1" ht="36" customHeight="1" x14ac:dyDescent="0.25">
      <c r="A96" s="65" t="s">
        <v>96</v>
      </c>
      <c r="B96" s="4" t="s">
        <v>25</v>
      </c>
      <c r="C96" s="4" t="s">
        <v>6</v>
      </c>
      <c r="D96" s="16" t="s">
        <v>49</v>
      </c>
      <c r="E96" s="4"/>
      <c r="F96" s="33">
        <f>+F97</f>
        <v>55.1</v>
      </c>
    </row>
    <row r="97" spans="1:6" s="12" customFormat="1" ht="33.75" customHeight="1" x14ac:dyDescent="0.25">
      <c r="A97" s="45" t="s">
        <v>14</v>
      </c>
      <c r="B97" s="13" t="s">
        <v>25</v>
      </c>
      <c r="C97" s="13" t="s">
        <v>6</v>
      </c>
      <c r="D97" s="17" t="s">
        <v>98</v>
      </c>
      <c r="E97" s="13" t="s">
        <v>15</v>
      </c>
      <c r="F97" s="35">
        <f>+F98</f>
        <v>55.1</v>
      </c>
    </row>
    <row r="98" spans="1:6" ht="36.75" customHeight="1" x14ac:dyDescent="0.25">
      <c r="A98" s="45" t="s">
        <v>69</v>
      </c>
      <c r="B98" s="13" t="s">
        <v>25</v>
      </c>
      <c r="C98" s="13" t="s">
        <v>6</v>
      </c>
      <c r="D98" s="17" t="s">
        <v>98</v>
      </c>
      <c r="E98" s="13" t="s">
        <v>16</v>
      </c>
      <c r="F98" s="35">
        <v>55.1</v>
      </c>
    </row>
    <row r="99" spans="1:6" ht="14.25" customHeight="1" x14ac:dyDescent="0.25">
      <c r="A99" s="30" t="s">
        <v>28</v>
      </c>
      <c r="B99" s="4" t="s">
        <v>25</v>
      </c>
      <c r="C99" s="4" t="s">
        <v>13</v>
      </c>
      <c r="D99" s="16"/>
      <c r="E99" s="4"/>
      <c r="F99" s="33">
        <f>+F100</f>
        <v>22839.600000000002</v>
      </c>
    </row>
    <row r="100" spans="1:6" ht="20.25" customHeight="1" x14ac:dyDescent="0.25">
      <c r="A100" s="65" t="s">
        <v>89</v>
      </c>
      <c r="B100" s="4" t="s">
        <v>25</v>
      </c>
      <c r="C100" s="4" t="s">
        <v>13</v>
      </c>
      <c r="D100" s="16" t="s">
        <v>143</v>
      </c>
      <c r="E100" s="4"/>
      <c r="F100" s="33">
        <f>+F101+F104+F107</f>
        <v>22839.600000000002</v>
      </c>
    </row>
    <row r="101" spans="1:6" ht="38.25" customHeight="1" x14ac:dyDescent="0.25">
      <c r="A101" s="65" t="s">
        <v>142</v>
      </c>
      <c r="B101" s="4" t="s">
        <v>25</v>
      </c>
      <c r="C101" s="4" t="s">
        <v>13</v>
      </c>
      <c r="D101" s="16" t="s">
        <v>144</v>
      </c>
      <c r="E101" s="4"/>
      <c r="F101" s="33">
        <f>+F102</f>
        <v>594.20000000000005</v>
      </c>
    </row>
    <row r="102" spans="1:6" ht="36.75" customHeight="1" x14ac:dyDescent="0.25">
      <c r="A102" s="45" t="s">
        <v>14</v>
      </c>
      <c r="B102" s="13" t="s">
        <v>25</v>
      </c>
      <c r="C102" s="13" t="s">
        <v>13</v>
      </c>
      <c r="D102" s="17" t="s">
        <v>144</v>
      </c>
      <c r="E102" s="13" t="s">
        <v>15</v>
      </c>
      <c r="F102" s="35">
        <f>+F103</f>
        <v>594.20000000000005</v>
      </c>
    </row>
    <row r="103" spans="1:6" ht="36.75" customHeight="1" x14ac:dyDescent="0.25">
      <c r="A103" s="45" t="s">
        <v>69</v>
      </c>
      <c r="B103" s="13" t="s">
        <v>25</v>
      </c>
      <c r="C103" s="13" t="s">
        <v>13</v>
      </c>
      <c r="D103" s="17" t="s">
        <v>144</v>
      </c>
      <c r="E103" s="13" t="s">
        <v>16</v>
      </c>
      <c r="F103" s="35">
        <v>594.20000000000005</v>
      </c>
    </row>
    <row r="104" spans="1:6" ht="39.75" customHeight="1" x14ac:dyDescent="0.25">
      <c r="A104" s="65" t="s">
        <v>145</v>
      </c>
      <c r="B104" s="4" t="s">
        <v>25</v>
      </c>
      <c r="C104" s="4" t="s">
        <v>13</v>
      </c>
      <c r="D104" s="17" t="s">
        <v>146</v>
      </c>
      <c r="E104" s="4"/>
      <c r="F104" s="33">
        <f>+F105</f>
        <v>932.5</v>
      </c>
    </row>
    <row r="105" spans="1:6" ht="36.75" customHeight="1" x14ac:dyDescent="0.25">
      <c r="A105" s="45" t="s">
        <v>14</v>
      </c>
      <c r="B105" s="13" t="s">
        <v>25</v>
      </c>
      <c r="C105" s="13" t="s">
        <v>13</v>
      </c>
      <c r="D105" s="17" t="s">
        <v>146</v>
      </c>
      <c r="E105" s="13" t="s">
        <v>15</v>
      </c>
      <c r="F105" s="35">
        <f>+F106</f>
        <v>932.5</v>
      </c>
    </row>
    <row r="106" spans="1:6" ht="36.75" customHeight="1" x14ac:dyDescent="0.25">
      <c r="A106" s="45" t="s">
        <v>69</v>
      </c>
      <c r="B106" s="13" t="s">
        <v>25</v>
      </c>
      <c r="C106" s="13" t="s">
        <v>13</v>
      </c>
      <c r="D106" s="17" t="s">
        <v>146</v>
      </c>
      <c r="E106" s="13" t="s">
        <v>16</v>
      </c>
      <c r="F106" s="35">
        <v>932.5</v>
      </c>
    </row>
    <row r="107" spans="1:6" ht="49.5" customHeight="1" x14ac:dyDescent="0.25">
      <c r="A107" s="48" t="s">
        <v>101</v>
      </c>
      <c r="B107" s="4" t="s">
        <v>25</v>
      </c>
      <c r="C107" s="4" t="s">
        <v>13</v>
      </c>
      <c r="D107" s="16"/>
      <c r="E107" s="4"/>
      <c r="F107" s="33">
        <f>+F108+F111+F114+F119+F126</f>
        <v>21312.9</v>
      </c>
    </row>
    <row r="108" spans="1:6" ht="15.75" x14ac:dyDescent="0.25">
      <c r="A108" s="48" t="s">
        <v>47</v>
      </c>
      <c r="B108" s="4" t="s">
        <v>25</v>
      </c>
      <c r="C108" s="4" t="s">
        <v>13</v>
      </c>
      <c r="D108" s="16" t="s">
        <v>107</v>
      </c>
      <c r="E108" s="4"/>
      <c r="F108" s="33">
        <f>+F109</f>
        <v>2275.8000000000002</v>
      </c>
    </row>
    <row r="109" spans="1:6" ht="31.5" x14ac:dyDescent="0.25">
      <c r="A109" s="44" t="s">
        <v>48</v>
      </c>
      <c r="B109" s="13" t="s">
        <v>25</v>
      </c>
      <c r="C109" s="13" t="s">
        <v>13</v>
      </c>
      <c r="D109" s="17" t="s">
        <v>107</v>
      </c>
      <c r="E109" s="13" t="s">
        <v>15</v>
      </c>
      <c r="F109" s="35">
        <f>+F110</f>
        <v>2275.8000000000002</v>
      </c>
    </row>
    <row r="110" spans="1:6" ht="31.5" x14ac:dyDescent="0.25">
      <c r="A110" s="44" t="s">
        <v>60</v>
      </c>
      <c r="B110" s="13" t="s">
        <v>25</v>
      </c>
      <c r="C110" s="13" t="s">
        <v>13</v>
      </c>
      <c r="D110" s="17" t="s">
        <v>107</v>
      </c>
      <c r="E110" s="13" t="s">
        <v>16</v>
      </c>
      <c r="F110" s="35">
        <v>2275.8000000000002</v>
      </c>
    </row>
    <row r="111" spans="1:6" ht="31.5" x14ac:dyDescent="0.25">
      <c r="A111" s="47" t="s">
        <v>61</v>
      </c>
      <c r="B111" s="4" t="s">
        <v>25</v>
      </c>
      <c r="C111" s="4" t="s">
        <v>13</v>
      </c>
      <c r="D111" s="16" t="s">
        <v>108</v>
      </c>
      <c r="E111" s="13"/>
      <c r="F111" s="33">
        <f>+F112</f>
        <v>961.8</v>
      </c>
    </row>
    <row r="112" spans="1:6" ht="31.5" x14ac:dyDescent="0.25">
      <c r="A112" s="44" t="s">
        <v>14</v>
      </c>
      <c r="B112" s="13" t="s">
        <v>25</v>
      </c>
      <c r="C112" s="13" t="s">
        <v>13</v>
      </c>
      <c r="D112" s="16" t="s">
        <v>108</v>
      </c>
      <c r="E112" s="13" t="s">
        <v>15</v>
      </c>
      <c r="F112" s="35">
        <f>+F113</f>
        <v>961.8</v>
      </c>
    </row>
    <row r="113" spans="1:6" ht="31.5" x14ac:dyDescent="0.25">
      <c r="A113" s="44" t="s">
        <v>60</v>
      </c>
      <c r="B113" s="13" t="s">
        <v>25</v>
      </c>
      <c r="C113" s="13" t="s">
        <v>13</v>
      </c>
      <c r="D113" s="16" t="s">
        <v>108</v>
      </c>
      <c r="E113" s="13" t="s">
        <v>16</v>
      </c>
      <c r="F113" s="35">
        <v>961.8</v>
      </c>
    </row>
    <row r="114" spans="1:6" ht="15.75" x14ac:dyDescent="0.25">
      <c r="A114" s="48" t="s">
        <v>109</v>
      </c>
      <c r="B114" s="4" t="s">
        <v>25</v>
      </c>
      <c r="C114" s="4" t="s">
        <v>13</v>
      </c>
      <c r="D114" s="16" t="s">
        <v>110</v>
      </c>
      <c r="E114" s="4"/>
      <c r="F114" s="33">
        <f>+F115+F117</f>
        <v>4508.5999999999995</v>
      </c>
    </row>
    <row r="115" spans="1:6" ht="31.5" x14ac:dyDescent="0.25">
      <c r="A115" s="44" t="s">
        <v>14</v>
      </c>
      <c r="B115" s="13" t="s">
        <v>25</v>
      </c>
      <c r="C115" s="13" t="s">
        <v>13</v>
      </c>
      <c r="D115" s="16" t="s">
        <v>110</v>
      </c>
      <c r="E115" s="13" t="s">
        <v>15</v>
      </c>
      <c r="F115" s="35">
        <f>+F116</f>
        <v>4389.8999999999996</v>
      </c>
    </row>
    <row r="116" spans="1:6" ht="31.5" x14ac:dyDescent="0.25">
      <c r="A116" s="44" t="s">
        <v>60</v>
      </c>
      <c r="B116" s="13" t="s">
        <v>25</v>
      </c>
      <c r="C116" s="13" t="s">
        <v>13</v>
      </c>
      <c r="D116" s="16" t="s">
        <v>110</v>
      </c>
      <c r="E116" s="13" t="s">
        <v>16</v>
      </c>
      <c r="F116" s="35">
        <v>4389.8999999999996</v>
      </c>
    </row>
    <row r="117" spans="1:6" ht="15.75" x14ac:dyDescent="0.25">
      <c r="A117" s="44" t="s">
        <v>74</v>
      </c>
      <c r="B117" s="13" t="s">
        <v>25</v>
      </c>
      <c r="C117" s="13" t="s">
        <v>13</v>
      </c>
      <c r="D117" s="16" t="s">
        <v>110</v>
      </c>
      <c r="E117" s="13" t="s">
        <v>17</v>
      </c>
      <c r="F117" s="35">
        <f>+F118</f>
        <v>118.7</v>
      </c>
    </row>
    <row r="118" spans="1:6" ht="15.75" x14ac:dyDescent="0.25">
      <c r="A118" s="44" t="s">
        <v>78</v>
      </c>
      <c r="B118" s="13" t="s">
        <v>25</v>
      </c>
      <c r="C118" s="13" t="s">
        <v>13</v>
      </c>
      <c r="D118" s="16" t="s">
        <v>110</v>
      </c>
      <c r="E118" s="13" t="s">
        <v>18</v>
      </c>
      <c r="F118" s="35">
        <v>118.7</v>
      </c>
    </row>
    <row r="119" spans="1:6" ht="22.5" customHeight="1" x14ac:dyDescent="0.25">
      <c r="A119" s="47" t="s">
        <v>89</v>
      </c>
      <c r="B119" s="4" t="s">
        <v>25</v>
      </c>
      <c r="C119" s="4" t="s">
        <v>13</v>
      </c>
      <c r="D119" s="16" t="s">
        <v>49</v>
      </c>
      <c r="E119" s="4"/>
      <c r="F119" s="33">
        <f>+F120+F123</f>
        <v>808.4</v>
      </c>
    </row>
    <row r="120" spans="1:6" ht="114.75" customHeight="1" x14ac:dyDescent="0.25">
      <c r="A120" s="47" t="s">
        <v>130</v>
      </c>
      <c r="B120" s="4" t="s">
        <v>25</v>
      </c>
      <c r="C120" s="4" t="s">
        <v>13</v>
      </c>
      <c r="D120" s="16" t="s">
        <v>132</v>
      </c>
      <c r="E120" s="4"/>
      <c r="F120" s="33">
        <f>+F121</f>
        <v>678</v>
      </c>
    </row>
    <row r="121" spans="1:6" ht="48" customHeight="1" x14ac:dyDescent="0.25">
      <c r="A121" s="44" t="s">
        <v>14</v>
      </c>
      <c r="B121" s="4" t="s">
        <v>25</v>
      </c>
      <c r="C121" s="4" t="s">
        <v>13</v>
      </c>
      <c r="D121" s="16" t="s">
        <v>132</v>
      </c>
      <c r="E121" s="13" t="s">
        <v>15</v>
      </c>
      <c r="F121" s="35">
        <f>+F122</f>
        <v>678</v>
      </c>
    </row>
    <row r="122" spans="1:6" ht="42.75" customHeight="1" x14ac:dyDescent="0.25">
      <c r="A122" s="44" t="s">
        <v>69</v>
      </c>
      <c r="B122" s="4" t="s">
        <v>25</v>
      </c>
      <c r="C122" s="4" t="s">
        <v>13</v>
      </c>
      <c r="D122" s="16" t="s">
        <v>132</v>
      </c>
      <c r="E122" s="13" t="s">
        <v>16</v>
      </c>
      <c r="F122" s="35">
        <v>678</v>
      </c>
    </row>
    <row r="123" spans="1:6" ht="68.25" customHeight="1" x14ac:dyDescent="0.25">
      <c r="A123" s="47" t="s">
        <v>131</v>
      </c>
      <c r="B123" s="4" t="s">
        <v>25</v>
      </c>
      <c r="C123" s="4" t="s">
        <v>13</v>
      </c>
      <c r="D123" s="16" t="s">
        <v>133</v>
      </c>
      <c r="E123" s="4"/>
      <c r="F123" s="33">
        <f>+F124</f>
        <v>130.4</v>
      </c>
    </row>
    <row r="124" spans="1:6" ht="34.5" customHeight="1" x14ac:dyDescent="0.25">
      <c r="A124" s="44" t="s">
        <v>14</v>
      </c>
      <c r="B124" s="4" t="s">
        <v>25</v>
      </c>
      <c r="C124" s="4" t="s">
        <v>13</v>
      </c>
      <c r="D124" s="16" t="s">
        <v>133</v>
      </c>
      <c r="E124" s="13" t="s">
        <v>15</v>
      </c>
      <c r="F124" s="35">
        <f>+F125</f>
        <v>130.4</v>
      </c>
    </row>
    <row r="125" spans="1:6" ht="54.75" customHeight="1" x14ac:dyDescent="0.25">
      <c r="A125" s="44" t="s">
        <v>69</v>
      </c>
      <c r="B125" s="4" t="s">
        <v>25</v>
      </c>
      <c r="C125" s="4" t="s">
        <v>13</v>
      </c>
      <c r="D125" s="16" t="s">
        <v>133</v>
      </c>
      <c r="E125" s="13" t="s">
        <v>16</v>
      </c>
      <c r="F125" s="35">
        <v>130.4</v>
      </c>
    </row>
    <row r="126" spans="1:6" ht="56.25" customHeight="1" x14ac:dyDescent="0.25">
      <c r="A126" s="60" t="s">
        <v>103</v>
      </c>
      <c r="B126" s="4" t="s">
        <v>25</v>
      </c>
      <c r="C126" s="4" t="s">
        <v>13</v>
      </c>
      <c r="D126" s="16" t="s">
        <v>123</v>
      </c>
      <c r="E126" s="4"/>
      <c r="F126" s="28">
        <f>+F127</f>
        <v>12758.3</v>
      </c>
    </row>
    <row r="127" spans="1:6" ht="72" customHeight="1" x14ac:dyDescent="0.25">
      <c r="A127" s="49" t="s">
        <v>104</v>
      </c>
      <c r="B127" s="13" t="s">
        <v>25</v>
      </c>
      <c r="C127" s="13" t="s">
        <v>13</v>
      </c>
      <c r="D127" s="17" t="s">
        <v>122</v>
      </c>
      <c r="E127" s="13"/>
      <c r="F127" s="29">
        <f>+F128</f>
        <v>12758.3</v>
      </c>
    </row>
    <row r="128" spans="1:6" ht="39" customHeight="1" x14ac:dyDescent="0.25">
      <c r="A128" s="45" t="s">
        <v>105</v>
      </c>
      <c r="B128" s="13" t="s">
        <v>25</v>
      </c>
      <c r="C128" s="13" t="s">
        <v>13</v>
      </c>
      <c r="D128" s="17" t="s">
        <v>124</v>
      </c>
      <c r="E128" s="13"/>
      <c r="F128" s="29">
        <f>+F129</f>
        <v>12758.3</v>
      </c>
    </row>
    <row r="129" spans="1:6" ht="63" x14ac:dyDescent="0.25">
      <c r="A129" s="45" t="s">
        <v>106</v>
      </c>
      <c r="B129" s="13" t="s">
        <v>25</v>
      </c>
      <c r="C129" s="13" t="s">
        <v>13</v>
      </c>
      <c r="D129" s="17" t="s">
        <v>125</v>
      </c>
      <c r="E129" s="13"/>
      <c r="F129" s="28">
        <f>+F130</f>
        <v>12758.3</v>
      </c>
    </row>
    <row r="130" spans="1:6" ht="31.5" x14ac:dyDescent="0.25">
      <c r="A130" s="45" t="s">
        <v>14</v>
      </c>
      <c r="B130" s="13" t="s">
        <v>25</v>
      </c>
      <c r="C130" s="13" t="s">
        <v>13</v>
      </c>
      <c r="D130" s="17" t="s">
        <v>125</v>
      </c>
      <c r="E130" s="13" t="s">
        <v>15</v>
      </c>
      <c r="F130" s="29">
        <f>+F131</f>
        <v>12758.3</v>
      </c>
    </row>
    <row r="131" spans="1:6" ht="31.5" x14ac:dyDescent="0.25">
      <c r="A131" s="45" t="s">
        <v>69</v>
      </c>
      <c r="B131" s="13" t="s">
        <v>25</v>
      </c>
      <c r="C131" s="13" t="s">
        <v>13</v>
      </c>
      <c r="D131" s="17" t="s">
        <v>125</v>
      </c>
      <c r="E131" s="13" t="s">
        <v>16</v>
      </c>
      <c r="F131" s="29">
        <v>12758.3</v>
      </c>
    </row>
    <row r="132" spans="1:6" ht="15.75" x14ac:dyDescent="0.25">
      <c r="A132" s="8" t="s">
        <v>77</v>
      </c>
      <c r="B132" s="4" t="s">
        <v>29</v>
      </c>
      <c r="C132" s="13"/>
      <c r="D132" s="14"/>
      <c r="E132" s="14"/>
      <c r="F132" s="28">
        <f t="shared" ref="F132:F137" si="0">+F133</f>
        <v>476.7</v>
      </c>
    </row>
    <row r="133" spans="1:6" ht="15.75" x14ac:dyDescent="0.25">
      <c r="A133" s="3" t="s">
        <v>30</v>
      </c>
      <c r="B133" s="13" t="s">
        <v>29</v>
      </c>
      <c r="C133" s="13" t="s">
        <v>6</v>
      </c>
      <c r="D133" s="22"/>
      <c r="E133" s="14"/>
      <c r="F133" s="27">
        <f t="shared" si="0"/>
        <v>476.7</v>
      </c>
    </row>
    <row r="134" spans="1:6" ht="15.75" x14ac:dyDescent="0.25">
      <c r="A134" s="14" t="s">
        <v>62</v>
      </c>
      <c r="B134" s="21">
        <v>8</v>
      </c>
      <c r="C134" s="21">
        <v>1</v>
      </c>
      <c r="D134" s="50" t="s">
        <v>100</v>
      </c>
      <c r="E134" s="18" t="s">
        <v>31</v>
      </c>
      <c r="F134" s="27">
        <f t="shared" si="0"/>
        <v>476.7</v>
      </c>
    </row>
    <row r="135" spans="1:6" ht="15.75" x14ac:dyDescent="0.25">
      <c r="A135" s="52" t="s">
        <v>79</v>
      </c>
      <c r="B135" s="21">
        <v>8</v>
      </c>
      <c r="C135" s="21">
        <v>1</v>
      </c>
      <c r="D135" s="50" t="s">
        <v>49</v>
      </c>
      <c r="E135" s="19"/>
      <c r="F135" s="27">
        <f t="shared" si="0"/>
        <v>476.7</v>
      </c>
    </row>
    <row r="136" spans="1:6" ht="31.5" x14ac:dyDescent="0.25">
      <c r="A136" s="52" t="s">
        <v>63</v>
      </c>
      <c r="B136" s="21">
        <v>8</v>
      </c>
      <c r="C136" s="21">
        <v>1</v>
      </c>
      <c r="D136" s="50" t="s">
        <v>111</v>
      </c>
      <c r="E136" s="36"/>
      <c r="F136" s="27">
        <f t="shared" si="0"/>
        <v>476.7</v>
      </c>
    </row>
    <row r="137" spans="1:6" ht="31.5" x14ac:dyDescent="0.25">
      <c r="A137" s="44" t="s">
        <v>14</v>
      </c>
      <c r="B137" s="21">
        <v>8</v>
      </c>
      <c r="C137" s="37" t="s">
        <v>6</v>
      </c>
      <c r="D137" s="50" t="s">
        <v>111</v>
      </c>
      <c r="E137" s="10">
        <v>200</v>
      </c>
      <c r="F137" s="27">
        <f t="shared" si="0"/>
        <v>476.7</v>
      </c>
    </row>
    <row r="138" spans="1:6" ht="31.5" x14ac:dyDescent="0.25">
      <c r="A138" s="44" t="s">
        <v>60</v>
      </c>
      <c r="B138" s="6" t="s">
        <v>29</v>
      </c>
      <c r="C138" s="6" t="s">
        <v>6</v>
      </c>
      <c r="D138" s="50" t="s">
        <v>111</v>
      </c>
      <c r="E138" s="10">
        <v>240</v>
      </c>
      <c r="F138" s="27">
        <v>476.7</v>
      </c>
    </row>
    <row r="139" spans="1:6" ht="15.75" x14ac:dyDescent="0.25">
      <c r="A139" s="53" t="s">
        <v>32</v>
      </c>
      <c r="B139" s="4" t="s">
        <v>33</v>
      </c>
      <c r="C139" s="4"/>
      <c r="D139" s="3"/>
      <c r="E139" s="11"/>
      <c r="F139" s="28">
        <f t="shared" ref="F139:F144" si="1">+F140</f>
        <v>804.3</v>
      </c>
    </row>
    <row r="140" spans="1:6" ht="15.75" x14ac:dyDescent="0.25">
      <c r="A140" s="53" t="s">
        <v>34</v>
      </c>
      <c r="B140" s="13" t="s">
        <v>33</v>
      </c>
      <c r="C140" s="13" t="s">
        <v>6</v>
      </c>
      <c r="D140" s="14"/>
      <c r="E140" s="38"/>
      <c r="F140" s="29">
        <f t="shared" si="1"/>
        <v>804.3</v>
      </c>
    </row>
    <row r="141" spans="1:6" ht="15.75" x14ac:dyDescent="0.25">
      <c r="A141" s="54" t="s">
        <v>35</v>
      </c>
      <c r="B141" s="13" t="s">
        <v>33</v>
      </c>
      <c r="C141" s="13" t="s">
        <v>6</v>
      </c>
      <c r="D141" s="22" t="s">
        <v>99</v>
      </c>
      <c r="E141" s="38"/>
      <c r="F141" s="29">
        <f t="shared" si="1"/>
        <v>804.3</v>
      </c>
    </row>
    <row r="142" spans="1:6" ht="15.75" x14ac:dyDescent="0.25">
      <c r="A142" s="45" t="s">
        <v>84</v>
      </c>
      <c r="B142" s="21">
        <v>10</v>
      </c>
      <c r="C142" s="21">
        <v>1</v>
      </c>
      <c r="D142" s="50">
        <v>9900002020</v>
      </c>
      <c r="E142" s="51" t="s">
        <v>31</v>
      </c>
      <c r="F142" s="29">
        <f t="shared" si="1"/>
        <v>804.3</v>
      </c>
    </row>
    <row r="143" spans="1:6" ht="15.75" x14ac:dyDescent="0.25">
      <c r="A143" s="52" t="s">
        <v>45</v>
      </c>
      <c r="B143" s="21">
        <v>10</v>
      </c>
      <c r="C143" s="21">
        <v>1</v>
      </c>
      <c r="D143" s="50">
        <v>9900002020</v>
      </c>
      <c r="E143" s="51"/>
      <c r="F143" s="29">
        <f t="shared" si="1"/>
        <v>804.3</v>
      </c>
    </row>
    <row r="144" spans="1:6" ht="15.75" x14ac:dyDescent="0.25">
      <c r="A144" s="52" t="s">
        <v>36</v>
      </c>
      <c r="B144" s="21">
        <v>10</v>
      </c>
      <c r="C144" s="21">
        <v>1</v>
      </c>
      <c r="D144" s="50">
        <v>9900002020</v>
      </c>
      <c r="E144" s="51">
        <v>300</v>
      </c>
      <c r="F144" s="29">
        <f t="shared" si="1"/>
        <v>804.3</v>
      </c>
    </row>
    <row r="145" spans="1:6" ht="31.5" x14ac:dyDescent="0.25">
      <c r="A145" s="52" t="s">
        <v>76</v>
      </c>
      <c r="B145" s="21">
        <v>10</v>
      </c>
      <c r="C145" s="21">
        <v>1</v>
      </c>
      <c r="D145" s="50">
        <v>9900002020</v>
      </c>
      <c r="E145" s="51">
        <v>310</v>
      </c>
      <c r="F145" s="29">
        <v>804.3</v>
      </c>
    </row>
    <row r="146" spans="1:6" ht="15.75" x14ac:dyDescent="0.25">
      <c r="A146" s="43" t="s">
        <v>42</v>
      </c>
      <c r="B146" s="21"/>
      <c r="C146" s="21"/>
      <c r="D146" s="20"/>
      <c r="E146" s="7"/>
      <c r="F146" s="28">
        <f>+F7+F51+F62+F70+F88+F132+F139</f>
        <v>67726.600000000006</v>
      </c>
    </row>
    <row r="147" spans="1:6" ht="15.75" x14ac:dyDescent="0.25">
      <c r="A147" s="31"/>
      <c r="C147" s="24"/>
      <c r="D147" s="23"/>
    </row>
    <row r="148" spans="1:6" x14ac:dyDescent="0.25">
      <c r="C148" s="24"/>
      <c r="D148" s="23"/>
    </row>
    <row r="149" spans="1:6" x14ac:dyDescent="0.25">
      <c r="C149" s="24"/>
      <c r="D149" s="23"/>
    </row>
    <row r="150" spans="1:6" x14ac:dyDescent="0.25">
      <c r="C150" s="24"/>
      <c r="D150" s="23"/>
    </row>
    <row r="151" spans="1:6" x14ac:dyDescent="0.25">
      <c r="C151" s="24"/>
      <c r="D151" s="23"/>
    </row>
    <row r="152" spans="1:6" x14ac:dyDescent="0.25">
      <c r="C152" s="24"/>
      <c r="D152" s="23"/>
    </row>
    <row r="153" spans="1:6" x14ac:dyDescent="0.25">
      <c r="C153" s="24"/>
      <c r="D153" s="23"/>
    </row>
    <row r="154" spans="1:6" x14ac:dyDescent="0.25">
      <c r="C154" s="24"/>
      <c r="D154" s="23"/>
    </row>
    <row r="155" spans="1:6" x14ac:dyDescent="0.25">
      <c r="C155" s="24"/>
      <c r="D155" s="23"/>
    </row>
    <row r="156" spans="1:6" x14ac:dyDescent="0.25">
      <c r="D156" s="23"/>
    </row>
    <row r="157" spans="1:6" x14ac:dyDescent="0.25">
      <c r="D157" s="23"/>
    </row>
  </sheetData>
  <mergeCells count="2">
    <mergeCell ref="C1:F1"/>
    <mergeCell ref="A3:F3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2025-04-14T02:09:26Z</dcterms:modified>
</cp:coreProperties>
</file>